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55" windowHeight="9000" activeTab="0"/>
  </bookViews>
  <sheets>
    <sheet name="11-1 業種別商店数・従業者数・年間商品販売額等" sheetId="1" r:id="rId1"/>
    <sheet name="11-2 市郡・業種別商店数・従業者数・年間商品販売額" sheetId="2" r:id="rId2"/>
    <sheet name="11-3 県たばこ税" sheetId="3" r:id="rId3"/>
    <sheet name="11-4 大型小売店販売額" sheetId="4" r:id="rId4"/>
    <sheet name="11-5 酒類消費高 " sheetId="5" r:id="rId5"/>
  </sheets>
  <externalReferences>
    <externalReference r:id="rId8"/>
  </externalReferences>
  <definedNames>
    <definedName name="99_01_第１表_編集済み_">#REF!</definedName>
    <definedName name="99_02_第２表_編集済み_">#REF!</definedName>
    <definedName name="99_03_第３表_編集済み_">#REF!</definedName>
    <definedName name="99_04_第４表_編集済み_">#REF!</definedName>
    <definedName name="99_05_第５表_編集済み_">#REF!</definedName>
    <definedName name="99_06_第６表_編集済み_">#REF!</definedName>
    <definedName name="99_07_第７表_編集済み_">#REF!</definedName>
    <definedName name="99_08_第８表_編集済み_">#REF!</definedName>
    <definedName name="99_09_第９表_編集済み_">#REF!</definedName>
    <definedName name="99_10_第１０表_編集済み_">#REF!</definedName>
    <definedName name="99_11_第１１表_編集済み_">#REF!</definedName>
    <definedName name="99_12_第１２表_編集済み_">#REF!</definedName>
    <definedName name="99_13_第１３表_編集済み_">#REF!</definedName>
    <definedName name="99_14_第１４表_編集済み_">#REF!</definedName>
    <definedName name="99_15_第１５表_編集済み_">#REF!</definedName>
    <definedName name="99_16_第１６表_編集済み_">#REF!</definedName>
    <definedName name="99_17_第１７表_編集済み_">#REF!</definedName>
    <definedName name="99_18_第１８表_編集済み_">#REF!</definedName>
    <definedName name="99_19_第１９表_編集済み_">#REF!</definedName>
    <definedName name="99_20_第２０表_編集済み_">#REF!</definedName>
    <definedName name="_xlnm.Print_Area" localSheetId="0">'11-1 業種別商店数・従業者数・年間商品販売額等'!$A$1:$L$101</definedName>
    <definedName name="_xlnm.Print_Titles" localSheetId="0">'11-1 業種別商店数・従業者数・年間商品販売額等'!$B:$E,'11-1 業種別商店数・従業者数・年間商品販売額等'!$1:$5</definedName>
  </definedNames>
  <calcPr fullCalcOnLoad="1"/>
</workbook>
</file>

<file path=xl/sharedStrings.xml><?xml version="1.0" encoding="utf-8"?>
<sst xmlns="http://schemas.openxmlformats.org/spreadsheetml/2006/main" count="1347" uniqueCount="332">
  <si>
    <t>従業者数</t>
  </si>
  <si>
    <t>　</t>
  </si>
  <si>
    <t>業　　　　　　　　　　　　　　　　　種</t>
  </si>
  <si>
    <t xml:space="preserve"> </t>
  </si>
  <si>
    <t>資料：県統計課「平成19年商業統計調査」</t>
  </si>
  <si>
    <t>　　　　たばこ・喫煙具専門小売業</t>
  </si>
  <si>
    <t>　　　　花・植木小売業</t>
  </si>
  <si>
    <t>　　　　建築材料小売業　　　　　　　　　　　　　　　　　　　　　　　　　　　　</t>
  </si>
  <si>
    <t>　　　　ジュエリー製品小売業</t>
  </si>
  <si>
    <t>　　　　ペット・ペット用品小売業</t>
  </si>
  <si>
    <t>　　　　骨とう品小売業</t>
  </si>
  <si>
    <t>　　　　中古品小売業（骨とう品を除く）</t>
  </si>
  <si>
    <t>　　　　他に分類されないその他の小売業</t>
  </si>
  <si>
    <t>　　各種商品小売業</t>
  </si>
  <si>
    <t>　　　百貨店、総合スーパー</t>
  </si>
  <si>
    <t>　　　その他の各種商品小売業（従業者が常時50人未満のもの）</t>
  </si>
  <si>
    <t>　　織物・衣服・身の回り品小売業</t>
  </si>
  <si>
    <t>　　　呉服・服地・寝具小売業</t>
  </si>
  <si>
    <t>　　　男子服小売業</t>
  </si>
  <si>
    <t>　　　婦人・子供服小売業</t>
  </si>
  <si>
    <t>　　　靴・履物小売業</t>
  </si>
  <si>
    <t>　　　その他の織物・衣服・身の回り品小売業</t>
  </si>
  <si>
    <t>　　飲食料品小売業</t>
  </si>
  <si>
    <t>　　　各種食料品小売業</t>
  </si>
  <si>
    <t>　　　酒小売業</t>
  </si>
  <si>
    <t>　　　食肉小売業</t>
  </si>
  <si>
    <t>　　　鮮魚小売業</t>
  </si>
  <si>
    <t>　　　野菜・果実小売業</t>
  </si>
  <si>
    <t>　　　菓子・パン小売業</t>
  </si>
  <si>
    <t>　　　米穀類小売業</t>
  </si>
  <si>
    <t>　　　その他の飲食料品小売業</t>
  </si>
  <si>
    <t>　　自動車・自転車小売業</t>
  </si>
  <si>
    <t>　　　自動車小売業</t>
  </si>
  <si>
    <t>　　　自転車小売業</t>
  </si>
  <si>
    <t>　　　家具・建具・畳小売業</t>
  </si>
  <si>
    <t>　　　機械器具小売業</t>
  </si>
  <si>
    <t>　　　その他のじゅう器小売業</t>
  </si>
  <si>
    <t>　　　農耕用品小売業</t>
  </si>
  <si>
    <t>　　　燃料小売業</t>
  </si>
  <si>
    <t>　　　書籍・文房具小売業</t>
  </si>
  <si>
    <t>　　　スポーツ用品・がん具・娯楽用品・楽器小売業</t>
  </si>
  <si>
    <t>　　　写真機・写真材料小売業</t>
  </si>
  <si>
    <t>　　　時計・眼鏡・光学機械小売業</t>
  </si>
  <si>
    <t>　　　他に分類されない小売業</t>
  </si>
  <si>
    <t>各種商品小売業</t>
  </si>
  <si>
    <t>　百貨店、総合スーパー</t>
  </si>
  <si>
    <t>　　その他の各種商品小売業（従業者が常時50人未満のもの）</t>
  </si>
  <si>
    <t>織物・衣服・身の回り品小売業</t>
  </si>
  <si>
    <t>　呉服・服地・寝具小売業</t>
  </si>
  <si>
    <t>　男子服小売業</t>
  </si>
  <si>
    <t>　婦人・子供服小売業</t>
  </si>
  <si>
    <t>　靴・履物小売業</t>
  </si>
  <si>
    <t>　その他の織物・衣服・身の回り品小売業</t>
  </si>
  <si>
    <t>飲食料品小売業</t>
  </si>
  <si>
    <t>　各種食料品小売業</t>
  </si>
  <si>
    <t>　酒小売業</t>
  </si>
  <si>
    <t>　食肉小売業</t>
  </si>
  <si>
    <t>　鮮魚小売業</t>
  </si>
  <si>
    <t>　野菜・果実小売業</t>
  </si>
  <si>
    <t>　菓子・パン小売業</t>
  </si>
  <si>
    <t>　米穀類小売業</t>
  </si>
  <si>
    <t>　その他の飲食料品小売業</t>
  </si>
  <si>
    <t>自動車・自転車小売業</t>
  </si>
  <si>
    <t>　自動車小売業</t>
  </si>
  <si>
    <t>　家具・建具・畳小売業</t>
  </si>
  <si>
    <t>　機械器具小売業</t>
  </si>
  <si>
    <t>　その他のじゅう器小売業</t>
  </si>
  <si>
    <t>　農耕用品小売業</t>
  </si>
  <si>
    <t>　燃料小売業</t>
  </si>
  <si>
    <t>　書籍・文房具小売業</t>
  </si>
  <si>
    <t>　スポーツ用品・がん具・娯楽用品・楽器小売業</t>
  </si>
  <si>
    <t>　写真機・写真材料小売業</t>
  </si>
  <si>
    <t>　時計・眼鏡・光学機械小売業</t>
  </si>
  <si>
    <t>　他に分類されない小売業</t>
  </si>
  <si>
    <t>－</t>
  </si>
  <si>
    <t>－</t>
  </si>
  <si>
    <t>－</t>
  </si>
  <si>
    <t>　　各種商品卸売業</t>
  </si>
  <si>
    <t>　　　各種商品卸売業</t>
  </si>
  <si>
    <t>　　繊維・衣服等卸売業</t>
  </si>
  <si>
    <t>　　　繊維品卸売業（衣服・身の回り品を除く）</t>
  </si>
  <si>
    <t>　　　衣服・身の回り品卸売業</t>
  </si>
  <si>
    <t>　　飲食料品卸売業</t>
  </si>
  <si>
    <t>　　　農畜産物・水産物卸売業</t>
  </si>
  <si>
    <t>　　　食料・飲料卸売業</t>
  </si>
  <si>
    <t>　　建築材料、鉱物・金属材料等卸売業</t>
  </si>
  <si>
    <t>　　　建築材料卸売業</t>
  </si>
  <si>
    <t>　　　化学製品卸売業</t>
  </si>
  <si>
    <t>　　　鉱物・金属材料卸売業</t>
  </si>
  <si>
    <t>　　　再生資源卸売業</t>
  </si>
  <si>
    <t>　　機械器具卸売業</t>
  </si>
  <si>
    <t>　　　一般機械器具卸売業</t>
  </si>
  <si>
    <t>　　　自動車卸売業</t>
  </si>
  <si>
    <t>　　　電気機械器具卸売業</t>
  </si>
  <si>
    <t>　　　その他の機械器具卸売業</t>
  </si>
  <si>
    <t>　　その他の卸売業</t>
  </si>
  <si>
    <t>　　　家具・建具・じゅう器等卸売業</t>
  </si>
  <si>
    <t>　　　医薬品・化粧品等卸売業</t>
  </si>
  <si>
    <t>　　　他に分類されない卸売業</t>
  </si>
  <si>
    <t>　各種商品卸売業</t>
  </si>
  <si>
    <t>各種商品卸売業</t>
  </si>
  <si>
    <t>繊維・衣服等卸売業</t>
  </si>
  <si>
    <t>　衣服・身の回り品卸売業</t>
  </si>
  <si>
    <t>　繊維品卸売業（衣服・身の回り品を除く）</t>
  </si>
  <si>
    <t>飲食料品卸売業</t>
  </si>
  <si>
    <t>　農畜産物・水産物卸売業</t>
  </si>
  <si>
    <t>　食料・飲料卸売業</t>
  </si>
  <si>
    <t>建築材料、鉱物・金属材料等卸売業</t>
  </si>
  <si>
    <t>　建築材料卸売業</t>
  </si>
  <si>
    <t>　化学製品卸売業</t>
  </si>
  <si>
    <t>　鉱物・金属材料卸売業</t>
  </si>
  <si>
    <t>　再生資源卸売業</t>
  </si>
  <si>
    <t>機械器具卸売業</t>
  </si>
  <si>
    <t>　一般機械器具卸売業</t>
  </si>
  <si>
    <t>　自動車卸売業</t>
  </si>
  <si>
    <t>　電気機械器具卸売業</t>
  </si>
  <si>
    <t>　その他の機械器具卸売業</t>
  </si>
  <si>
    <t>その他の卸売業</t>
  </si>
  <si>
    <t>　家具・建具・じゅう器等卸売業</t>
  </si>
  <si>
    <t>　医薬品・化粧品等卸売業</t>
  </si>
  <si>
    <t>　他に分類されない卸売業</t>
  </si>
  <si>
    <t>県合計</t>
  </si>
  <si>
    <t>－</t>
  </si>
  <si>
    <t>－</t>
  </si>
  <si>
    <t>－</t>
  </si>
  <si>
    <t>　   ガソリンスタンド</t>
  </si>
  <si>
    <t>　　 燃料小売業（ガソリンスタンドを除く）</t>
  </si>
  <si>
    <t>　 自転車小売業</t>
  </si>
  <si>
    <t>　   菓子小売業（製造小売）</t>
  </si>
  <si>
    <t>　   菓子小売業（製造小売でないもの）</t>
  </si>
  <si>
    <t>　   パン小売業（製造小売）</t>
  </si>
  <si>
    <t>　   パン小売業（製造小売でないもの）</t>
  </si>
  <si>
    <t>　   コンビニエンスストア</t>
  </si>
  <si>
    <t>　   牛乳小売業</t>
  </si>
  <si>
    <t>　   飲料小売業</t>
  </si>
  <si>
    <t>　   茶類小売業</t>
  </si>
  <si>
    <t>　   料理品小売業</t>
  </si>
  <si>
    <t>　   豆腐・かまぼこ等加工食品小売業</t>
  </si>
  <si>
    <t>　   乾物小売業</t>
  </si>
  <si>
    <t>　   他に分類されない飲食料品小売業</t>
  </si>
  <si>
    <t>　   婦人服小売業</t>
  </si>
  <si>
    <t>　   子供服小売業</t>
  </si>
  <si>
    <t>　   自動車（新車）小売業</t>
  </si>
  <si>
    <t>　   中古自動車小売業</t>
  </si>
  <si>
    <t>　   自動車部分品・附属品小売業</t>
  </si>
  <si>
    <t>　   医薬品小売業（調剤薬局を除く）</t>
  </si>
  <si>
    <t>　   調剤薬局</t>
  </si>
  <si>
    <t>　   化粧品小売業</t>
  </si>
  <si>
    <t>　　 たばこ・喫煙具専門小売業</t>
  </si>
  <si>
    <t>　　 花・植木小売業</t>
  </si>
  <si>
    <t>　　 建築材料小売業　　　　　　　　　　　　　　　　　　　　　　　　　　　　</t>
  </si>
  <si>
    <t>　　 ジュエリー製品小売業</t>
  </si>
  <si>
    <t>　　 ペット・ペット用品小売業</t>
  </si>
  <si>
    <t>　　 骨とう品小売業</t>
  </si>
  <si>
    <t>　　 中古品小売業（骨とう品を除く）</t>
  </si>
  <si>
    <t>　　 他に分類されないその他の小売業</t>
  </si>
  <si>
    <t>－</t>
  </si>
  <si>
    <t>　卸売業</t>
  </si>
  <si>
    <t>小売業</t>
  </si>
  <si>
    <t>　　家具・じゅう器、家庭用機械器具小売業</t>
  </si>
  <si>
    <t>家具・じゅう器、家庭用機械器具小売業</t>
  </si>
  <si>
    <t>　　　医薬品・化粧品小売業</t>
  </si>
  <si>
    <t>　医薬品・化粧品小売業</t>
  </si>
  <si>
    <t>　　その他の小売業</t>
  </si>
  <si>
    <t>その他の小売業</t>
  </si>
  <si>
    <t>商店数</t>
  </si>
  <si>
    <t>店</t>
  </si>
  <si>
    <t>計</t>
  </si>
  <si>
    <t>人</t>
  </si>
  <si>
    <t>男</t>
  </si>
  <si>
    <t>女</t>
  </si>
  <si>
    <t>年間商品販売額</t>
  </si>
  <si>
    <t>万円</t>
  </si>
  <si>
    <t>その他の収入額</t>
  </si>
  <si>
    <t>売場面積</t>
  </si>
  <si>
    <t>㎡</t>
  </si>
  <si>
    <t>卸 売 業</t>
  </si>
  <si>
    <t>　   二輪自動車小売業（原動機付自転車を含む）</t>
  </si>
  <si>
    <t>１１－１ 業種別商店数・従業者数・年間商品販売額・その他の収入額等 （平成19年6月1日）</t>
  </si>
  <si>
    <t>１１－２　市郡・業種別商店数・従業者数・年間商品販売額・その他の収入額及び売場面積 （平成19年6月1日）</t>
  </si>
  <si>
    <t>市　　　　　　郡</t>
  </si>
  <si>
    <t>従 業 者 数</t>
  </si>
  <si>
    <t>年間商品販売額</t>
  </si>
  <si>
    <t>その他の収入額</t>
  </si>
  <si>
    <t>業　　　　　　種</t>
  </si>
  <si>
    <t>店</t>
  </si>
  <si>
    <t>人</t>
  </si>
  <si>
    <t>万円</t>
  </si>
  <si>
    <t>㎡</t>
  </si>
  <si>
    <t>　卸売業</t>
  </si>
  <si>
    <t>-</t>
  </si>
  <si>
    <t>　　各種商品卸売業</t>
  </si>
  <si>
    <t>　　繊維・衣服等卸売業</t>
  </si>
  <si>
    <t>　　飲食料品卸売業</t>
  </si>
  <si>
    <t>　　建築材料、鉱物・金属材料等卸売業</t>
  </si>
  <si>
    <t>　　機械器具卸売業</t>
  </si>
  <si>
    <t>　　その他の卸売業</t>
  </si>
  <si>
    <t>　小売業</t>
  </si>
  <si>
    <t>　　各種商品小売業</t>
  </si>
  <si>
    <t>　　織物・衣服・身の回り品小売業</t>
  </si>
  <si>
    <t>　　飲食料品小売業</t>
  </si>
  <si>
    <t>市部計</t>
  </si>
  <si>
    <t>-</t>
  </si>
  <si>
    <t>　　各種商品卸売業</t>
  </si>
  <si>
    <t>X</t>
  </si>
  <si>
    <t>　　繊維・衣服等卸売業</t>
  </si>
  <si>
    <t>　　飲食料品卸売業</t>
  </si>
  <si>
    <t>　　建築材料、鉱物・金属材料等卸売業</t>
  </si>
  <si>
    <t>　　機械器具卸売業</t>
  </si>
  <si>
    <t>　　その他の卸売業</t>
  </si>
  <si>
    <t>　小売業</t>
  </si>
  <si>
    <t>　　各種商品小売業</t>
  </si>
  <si>
    <t>　　織物・衣服・身の回り品小売業</t>
  </si>
  <si>
    <t>　　飲食料品小売業</t>
  </si>
  <si>
    <t>　　自動車・自転車小売業</t>
  </si>
  <si>
    <t>　　家具・じゅう器、家庭用機械器具小売業</t>
  </si>
  <si>
    <t>　　その他の小売業</t>
  </si>
  <si>
    <t>前橋市計</t>
  </si>
  <si>
    <t>　卸売業</t>
  </si>
  <si>
    <t>高崎市計</t>
  </si>
  <si>
    <t>桐生市計</t>
  </si>
  <si>
    <t>　  建築材料、鉱物・金属材料等卸売業</t>
  </si>
  <si>
    <t>伊勢崎市計</t>
  </si>
  <si>
    <t>太田市計</t>
  </si>
  <si>
    <t>沼田市計</t>
  </si>
  <si>
    <t>館林市計</t>
  </si>
  <si>
    <t>渋川市計</t>
  </si>
  <si>
    <t>藤岡市計</t>
  </si>
  <si>
    <t>富岡市計</t>
  </si>
  <si>
    <t>安中市計</t>
  </si>
  <si>
    <t>みどり市計</t>
  </si>
  <si>
    <t>郡部計</t>
  </si>
  <si>
    <t>勢多郡計</t>
  </si>
  <si>
    <t>北群馬郡計</t>
  </si>
  <si>
    <t>多野郡計</t>
  </si>
  <si>
    <t>甘楽郡計</t>
  </si>
  <si>
    <t>吾妻郡計</t>
  </si>
  <si>
    <t>利根郡計</t>
  </si>
  <si>
    <t>佐波郡計</t>
  </si>
  <si>
    <t>邑楽郡計</t>
  </si>
  <si>
    <t>資料：県統計課「平成１９年商業統計調査」</t>
  </si>
  <si>
    <t>注）Xは事業所数僅少のため秘密保持上公表不可能の分であり、合計はXを含む数字である。</t>
  </si>
  <si>
    <t>年度</t>
  </si>
  <si>
    <t>売渡し等本数</t>
  </si>
  <si>
    <t>税額</t>
  </si>
  <si>
    <t>　</t>
  </si>
  <si>
    <t>前年比</t>
  </si>
  <si>
    <t>千本</t>
  </si>
  <si>
    <t>％</t>
  </si>
  <si>
    <t>千円</t>
  </si>
  <si>
    <t>平成20年度</t>
  </si>
  <si>
    <t>資料：県税務課</t>
  </si>
  <si>
    <t xml:space="preserve">                                                                            </t>
  </si>
  <si>
    <t>業態</t>
  </si>
  <si>
    <t>年月</t>
  </si>
  <si>
    <t>商店数</t>
  </si>
  <si>
    <t>営業日数</t>
  </si>
  <si>
    <t>販売額</t>
  </si>
  <si>
    <t>商品券</t>
  </si>
  <si>
    <t>従業者数</t>
  </si>
  <si>
    <t>売場面積</t>
  </si>
  <si>
    <t>従業者　　　　　　　　　　　　　　　　　　　　　　　　　　　　　　　　　　　　　　　　　　　　　　　　　　　　　　　　　　　　　　　　　　　　　　　　　　　　　　　　　　　　　　　　　　　一人
当たりの　　　　　　　　　　　　　　　　　　　　　　　　　　　　　　　　　　　　　　　　　　　　　　　　　　　　　　　　　　　　　　　　　　　　　　　　　　　　　　　　　販売額</t>
  </si>
  <si>
    <t>売場面積１㎡
当たりの販売額</t>
  </si>
  <si>
    <t>合計</t>
  </si>
  <si>
    <t>　</t>
  </si>
  <si>
    <t>内訳</t>
  </si>
  <si>
    <t>対 前 年　　　　　　　　　　　　　　　　　　　　　　　　　　　　　　　　　　　　　　　　　　　　　　　　　　　　　　　　　　　　　　　　　　　　　　　　　　　　　　　(同月)比</t>
  </si>
  <si>
    <t>衣料品</t>
  </si>
  <si>
    <t>飲食料品</t>
  </si>
  <si>
    <t>その他</t>
  </si>
  <si>
    <t>店</t>
  </si>
  <si>
    <t>日</t>
  </si>
  <si>
    <t>百万円</t>
  </si>
  <si>
    <t>％</t>
  </si>
  <si>
    <t>枚</t>
  </si>
  <si>
    <t>人</t>
  </si>
  <si>
    <t>千㎡</t>
  </si>
  <si>
    <t>万円</t>
  </si>
  <si>
    <t>平成23年</t>
  </si>
  <si>
    <t>平成24年</t>
  </si>
  <si>
    <t>1</t>
  </si>
  <si>
    <t>月</t>
  </si>
  <si>
    <t>2</t>
  </si>
  <si>
    <t>3</t>
  </si>
  <si>
    <t>4</t>
  </si>
  <si>
    <t>5</t>
  </si>
  <si>
    <t>6</t>
  </si>
  <si>
    <t>7</t>
  </si>
  <si>
    <t>8</t>
  </si>
  <si>
    <t>9</t>
  </si>
  <si>
    <t>10</t>
  </si>
  <si>
    <t>百貨店</t>
  </si>
  <si>
    <t xml:space="preserve"> </t>
  </si>
  <si>
    <t>X</t>
  </si>
  <si>
    <t>-</t>
  </si>
  <si>
    <t>1</t>
  </si>
  <si>
    <t>X</t>
  </si>
  <si>
    <t>-</t>
  </si>
  <si>
    <t>2</t>
  </si>
  <si>
    <t>3</t>
  </si>
  <si>
    <t>4</t>
  </si>
  <si>
    <t>5</t>
  </si>
  <si>
    <t>6</t>
  </si>
  <si>
    <t>7</t>
  </si>
  <si>
    <t>8</t>
  </si>
  <si>
    <t>9</t>
  </si>
  <si>
    <t>スーパー</t>
  </si>
  <si>
    <t>1</t>
  </si>
  <si>
    <t>資料：経済産業省「商業販売統計年報」</t>
  </si>
  <si>
    <t>注）1 店舗調整をしてあるので、当年及び当月の数値を前年及び前年同月の数値で除しても表中の対前年（同月）比とは一致しない。</t>
  </si>
  <si>
    <t xml:space="preserve">    2 小数点以下第2位はラウンド（四捨五入）してある。</t>
  </si>
  <si>
    <t>　　3 Xは商店数僅少のため秘密保持上公表不可能である。</t>
  </si>
  <si>
    <t>総数</t>
  </si>
  <si>
    <t>清酒</t>
  </si>
  <si>
    <t>合成清酒</t>
  </si>
  <si>
    <t>焼酎</t>
  </si>
  <si>
    <t>みりん</t>
  </si>
  <si>
    <t>ビール</t>
  </si>
  <si>
    <t>果実酒</t>
  </si>
  <si>
    <t>甘味
果実酒</t>
  </si>
  <si>
    <t>ウィスキー
及びブランデー</t>
  </si>
  <si>
    <t>発泡酒</t>
  </si>
  <si>
    <t>スピリッツ</t>
  </si>
  <si>
    <t>リキュール</t>
  </si>
  <si>
    <t>その他</t>
  </si>
  <si>
    <t>kl</t>
  </si>
  <si>
    <t>資料：国税庁「統計年報」</t>
  </si>
  <si>
    <t>注）1 ｢その他｣欄は、その他の醸造酒、粉末酒及び雑酒の合計を示したものである。</t>
  </si>
  <si>
    <t>　　2 数値はラウンド（四捨五入）してあるため、合計は一致しない。</t>
  </si>
  <si>
    <t>１１－３ 県たばこ税 （平成20～24年度）</t>
  </si>
  <si>
    <t>１１－４ 大型小売店販売額 （平成24年）</t>
  </si>
  <si>
    <t>１１－５ 酒類消費高 （平成20～24年度）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</si>
</sst>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
    <numFmt numFmtId="179" formatCode="#,##0.00_);[Red]\(#,##0.00\)"/>
    <numFmt numFmtId="180" formatCode="#,##0.0_ "/>
    <numFmt numFmtId="181" formatCode="#,##0.0_);[Red]\(#,##0.0\)"/>
    <numFmt numFmtId="182" formatCode="#,##0.0;&quot;△ &quot;#,##0.0"/>
    <numFmt numFmtId="183" formatCode="0.0;&quot;△ &quot;0.0"/>
    <numFmt numFmtId="184" formatCode="#,##0.0_ ;[Red]\-#,##0.0\ "/>
  </numFmts>
  <fonts count="64">
    <font>
      <sz val="11"/>
      <name val="ＭＳ Ｐゴシック"/>
      <family val="3"/>
    </font>
    <font>
      <u val="single"/>
      <sz val="8.25"/>
      <color indexed="12"/>
      <name val="ＭＳ Ｐゴシック"/>
      <family val="3"/>
    </font>
    <font>
      <u val="single"/>
      <sz val="8.25"/>
      <color indexed="36"/>
      <name val="ＭＳ Ｐゴシック"/>
      <family val="3"/>
    </font>
    <font>
      <sz val="14"/>
      <name val="ＭＳ Ｐゴシック"/>
      <family val="3"/>
    </font>
    <font>
      <sz val="11"/>
      <name val="ＭＳ 明朝"/>
      <family val="1"/>
    </font>
    <font>
      <sz val="10"/>
      <name val="ＭＳ 明朝"/>
      <family val="1"/>
    </font>
    <font>
      <b/>
      <sz val="10"/>
      <name val="ＭＳ ゴシック"/>
      <family val="3"/>
    </font>
    <font>
      <sz val="10"/>
      <name val="ＭＳ ゴシック"/>
      <family val="3"/>
    </font>
    <font>
      <sz val="6"/>
      <name val="ＭＳ ゴシック"/>
      <family val="3"/>
    </font>
    <font>
      <sz val="6"/>
      <name val="ＭＳ Ｐゴシック"/>
      <family val="3"/>
    </font>
    <font>
      <sz val="8"/>
      <name val="ＭＳ Ｐゴシック"/>
      <family val="3"/>
    </font>
    <font>
      <sz val="8"/>
      <name val="ＭＳ 明朝"/>
      <family val="1"/>
    </font>
    <font>
      <b/>
      <sz val="10"/>
      <name val="ＭＳ 明朝"/>
      <family val="1"/>
    </font>
    <font>
      <sz val="11"/>
      <name val="ＭＳ ゴシック"/>
      <family val="3"/>
    </font>
    <font>
      <b/>
      <sz val="12"/>
      <name val="ＭＳ 明朝"/>
      <family val="1"/>
    </font>
    <font>
      <sz val="12"/>
      <name val="ＭＳ 明朝"/>
      <family val="1"/>
    </font>
    <font>
      <b/>
      <sz val="12"/>
      <name val="ＭＳ ゴシック"/>
      <family val="3"/>
    </font>
    <font>
      <sz val="12"/>
      <name val="ＭＳ ゴシック"/>
      <family val="3"/>
    </font>
    <font>
      <b/>
      <sz val="14"/>
      <name val="ＭＳ ゴシック"/>
      <family val="3"/>
    </font>
    <font>
      <sz val="10"/>
      <name val="ＭＳ Ｐゴシック"/>
      <family val="3"/>
    </font>
    <font>
      <sz val="7"/>
      <name val="ＭＳ 明朝"/>
      <family val="1"/>
    </font>
    <font>
      <sz val="8"/>
      <name val="ＭＳ ゴシック"/>
      <family val="3"/>
    </font>
    <font>
      <sz val="9"/>
      <name val="ＭＳ 明朝"/>
      <family val="1"/>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sz val="10"/>
      <color indexed="10"/>
      <name val="ＭＳ 明朝"/>
      <family val="1"/>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sz val="10"/>
      <color rgb="FFFF0000"/>
      <name val="ＭＳ 明朝"/>
      <family val="1"/>
    </font>
    <font>
      <sz val="11"/>
      <color rgb="FFFF0000"/>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1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0" fillId="32" borderId="0" applyNumberFormat="0" applyBorder="0" applyAlignment="0" applyProtection="0"/>
  </cellStyleXfs>
  <cellXfs count="298">
    <xf numFmtId="0" fontId="0" fillId="0" borderId="0" xfId="0" applyAlignment="1">
      <alignment vertical="center"/>
    </xf>
    <xf numFmtId="0" fontId="4" fillId="0" borderId="0" xfId="63" applyFont="1" applyAlignment="1">
      <alignment horizontal="center" vertical="center"/>
      <protection/>
    </xf>
    <xf numFmtId="0" fontId="0" fillId="0" borderId="0" xfId="63" applyAlignment="1">
      <alignment horizontal="center" vertical="center"/>
      <protection/>
    </xf>
    <xf numFmtId="0" fontId="4" fillId="0" borderId="0" xfId="64" applyFont="1" applyAlignment="1">
      <alignment horizontal="center" vertical="center"/>
      <protection/>
    </xf>
    <xf numFmtId="0" fontId="5" fillId="0" borderId="0" xfId="63" applyFont="1" applyAlignment="1">
      <alignment horizontal="left" vertical="center"/>
      <protection/>
    </xf>
    <xf numFmtId="0" fontId="5" fillId="0" borderId="0" xfId="63" applyFont="1" applyAlignment="1">
      <alignment horizontal="center" vertical="center"/>
      <protection/>
    </xf>
    <xf numFmtId="0" fontId="6" fillId="0" borderId="0" xfId="63" applyFont="1" applyAlignment="1">
      <alignment horizontal="center" vertical="center"/>
      <protection/>
    </xf>
    <xf numFmtId="0" fontId="7" fillId="0" borderId="0" xfId="63" applyFont="1" applyAlignment="1">
      <alignment horizontal="center" vertical="center"/>
      <protection/>
    </xf>
    <xf numFmtId="0" fontId="7" fillId="0" borderId="0" xfId="63" applyFont="1" applyFill="1" applyAlignment="1">
      <alignment horizontal="center" vertical="center"/>
      <protection/>
    </xf>
    <xf numFmtId="0" fontId="0" fillId="0" borderId="0" xfId="63" applyBorder="1" applyAlignment="1">
      <alignment horizontal="center" vertical="center"/>
      <protection/>
    </xf>
    <xf numFmtId="0" fontId="0" fillId="0" borderId="0" xfId="63" applyFill="1" applyAlignment="1">
      <alignment horizontal="center" vertical="center"/>
      <protection/>
    </xf>
    <xf numFmtId="38" fontId="4" fillId="0" borderId="0" xfId="49" applyFont="1" applyAlignment="1">
      <alignment horizontal="center" vertical="center"/>
    </xf>
    <xf numFmtId="38" fontId="14" fillId="0" borderId="0" xfId="49" applyFont="1" applyAlignment="1">
      <alignment vertical="center"/>
    </xf>
    <xf numFmtId="38" fontId="15" fillId="0" borderId="0" xfId="49" applyFont="1" applyAlignment="1">
      <alignment horizontal="center" vertical="center"/>
    </xf>
    <xf numFmtId="38" fontId="15" fillId="0" borderId="0" xfId="49" applyFont="1" applyBorder="1" applyAlignment="1">
      <alignment horizontal="center" vertical="center"/>
    </xf>
    <xf numFmtId="38" fontId="15" fillId="0" borderId="0" xfId="49" applyFont="1" applyAlignment="1">
      <alignment horizontal="left" vertical="center"/>
    </xf>
    <xf numFmtId="38" fontId="5" fillId="0" borderId="0" xfId="49" applyFont="1" applyAlignment="1">
      <alignment horizontal="left" vertical="center"/>
    </xf>
    <xf numFmtId="38" fontId="5" fillId="0" borderId="0" xfId="49" applyFont="1" applyBorder="1" applyAlignment="1">
      <alignment horizontal="left" vertical="center"/>
    </xf>
    <xf numFmtId="38" fontId="5" fillId="0" borderId="10" xfId="49" applyFont="1" applyBorder="1" applyAlignment="1">
      <alignment horizontal="center" vertical="center"/>
    </xf>
    <xf numFmtId="38" fontId="5" fillId="33" borderId="11" xfId="49" applyFont="1" applyFill="1" applyBorder="1" applyAlignment="1">
      <alignment horizontal="center" vertical="center"/>
    </xf>
    <xf numFmtId="38" fontId="5" fillId="0" borderId="0" xfId="49" applyFont="1" applyAlignment="1">
      <alignment horizontal="center" vertical="center"/>
    </xf>
    <xf numFmtId="38" fontId="0" fillId="33" borderId="12" xfId="49" applyFont="1" applyFill="1" applyBorder="1" applyAlignment="1">
      <alignment horizontal="center" vertical="center"/>
    </xf>
    <xf numFmtId="38" fontId="6" fillId="0" borderId="0" xfId="49" applyFont="1" applyAlignment="1">
      <alignment vertical="center"/>
    </xf>
    <xf numFmtId="38" fontId="6" fillId="34" borderId="13" xfId="49" applyFont="1" applyFill="1" applyBorder="1" applyAlignment="1">
      <alignment horizontal="center" vertical="center"/>
    </xf>
    <xf numFmtId="38" fontId="12" fillId="34" borderId="14" xfId="49" applyFont="1" applyFill="1" applyBorder="1" applyAlignment="1">
      <alignment horizontal="left" vertical="center" wrapText="1"/>
    </xf>
    <xf numFmtId="38" fontId="12" fillId="34" borderId="15" xfId="49" applyFont="1" applyFill="1" applyBorder="1" applyAlignment="1">
      <alignment horizontal="left" vertical="center" wrapText="1"/>
    </xf>
    <xf numFmtId="38" fontId="7" fillId="0" borderId="0" xfId="49" applyFont="1" applyFill="1" applyAlignment="1">
      <alignment vertical="center"/>
    </xf>
    <xf numFmtId="38" fontId="7" fillId="34" borderId="13" xfId="49" applyFont="1" applyFill="1" applyBorder="1" applyAlignment="1" quotePrefix="1">
      <alignment vertical="center"/>
    </xf>
    <xf numFmtId="38" fontId="12" fillId="0" borderId="16" xfId="49" applyFont="1" applyFill="1" applyBorder="1" applyAlignment="1">
      <alignment horizontal="right" vertical="center"/>
    </xf>
    <xf numFmtId="38" fontId="7" fillId="0" borderId="0" xfId="49" applyFont="1" applyAlignment="1">
      <alignment vertical="center"/>
    </xf>
    <xf numFmtId="38" fontId="5" fillId="34" borderId="14" xfId="49" applyFont="1" applyFill="1" applyBorder="1" applyAlignment="1">
      <alignment horizontal="left" vertical="center" wrapText="1"/>
    </xf>
    <xf numFmtId="38" fontId="5" fillId="34" borderId="15" xfId="49" applyFont="1" applyFill="1" applyBorder="1" applyAlignment="1">
      <alignment horizontal="left" vertical="center" wrapText="1"/>
    </xf>
    <xf numFmtId="38" fontId="5" fillId="0" borderId="0" xfId="49" applyFont="1" applyBorder="1" applyAlignment="1">
      <alignment horizontal="right" vertical="center"/>
    </xf>
    <xf numFmtId="38" fontId="6" fillId="34" borderId="13" xfId="49" applyFont="1" applyFill="1" applyBorder="1" applyAlignment="1" quotePrefix="1">
      <alignment vertical="center"/>
    </xf>
    <xf numFmtId="38" fontId="7" fillId="34" borderId="13" xfId="49" applyFont="1" applyFill="1" applyBorder="1" applyAlignment="1" quotePrefix="1">
      <alignment horizontal="center" vertical="center"/>
    </xf>
    <xf numFmtId="38" fontId="7" fillId="34" borderId="14" xfId="49" applyFont="1" applyFill="1" applyBorder="1" applyAlignment="1" quotePrefix="1">
      <alignment vertical="center" shrinkToFit="1"/>
    </xf>
    <xf numFmtId="38" fontId="7" fillId="34" borderId="14" xfId="49" applyFont="1" applyFill="1" applyBorder="1" applyAlignment="1">
      <alignment vertical="center" shrinkToFit="1"/>
    </xf>
    <xf numFmtId="38" fontId="13" fillId="34" borderId="13" xfId="49" applyFont="1" applyFill="1" applyBorder="1" applyAlignment="1" quotePrefix="1">
      <alignment horizontal="center" vertical="center"/>
    </xf>
    <xf numFmtId="38" fontId="6" fillId="34" borderId="13" xfId="49" applyFont="1" applyFill="1" applyBorder="1" applyAlignment="1" quotePrefix="1">
      <alignment horizontal="center" vertical="center"/>
    </xf>
    <xf numFmtId="38" fontId="6" fillId="34" borderId="14" xfId="49" applyFont="1" applyFill="1" applyBorder="1" applyAlignment="1" quotePrefix="1">
      <alignment vertical="center" shrinkToFit="1"/>
    </xf>
    <xf numFmtId="38" fontId="0" fillId="0" borderId="0" xfId="49" applyAlignment="1">
      <alignment horizontal="center" vertical="center"/>
    </xf>
    <xf numFmtId="38" fontId="0" fillId="0" borderId="0" xfId="49" applyFill="1" applyAlignment="1">
      <alignment horizontal="center" vertical="center"/>
    </xf>
    <xf numFmtId="38" fontId="16" fillId="0" borderId="0" xfId="49" applyFont="1" applyFill="1" applyAlignment="1">
      <alignment vertical="center"/>
    </xf>
    <xf numFmtId="38" fontId="16" fillId="34" borderId="13" xfId="49" applyFont="1" applyFill="1" applyBorder="1" applyAlignment="1">
      <alignment vertical="center"/>
    </xf>
    <xf numFmtId="0" fontId="16" fillId="0" borderId="0" xfId="63" applyFont="1" applyFill="1" applyAlignment="1">
      <alignment horizontal="center" vertical="center"/>
      <protection/>
    </xf>
    <xf numFmtId="38" fontId="17" fillId="0" borderId="0" xfId="49" applyFont="1" applyFill="1" applyAlignment="1">
      <alignment vertical="center"/>
    </xf>
    <xf numFmtId="38" fontId="17" fillId="34" borderId="13" xfId="49" applyFont="1" applyFill="1" applyBorder="1" applyAlignment="1" quotePrefix="1">
      <alignment horizontal="center" vertical="center"/>
    </xf>
    <xf numFmtId="0" fontId="17" fillId="0" borderId="0" xfId="63" applyFont="1" applyFill="1" applyAlignment="1">
      <alignment horizontal="center" vertical="center"/>
      <protection/>
    </xf>
    <xf numFmtId="38" fontId="18" fillId="0" borderId="0" xfId="49" applyFont="1" applyAlignment="1">
      <alignment vertical="center"/>
    </xf>
    <xf numFmtId="38" fontId="18" fillId="34" borderId="13" xfId="49" applyFont="1" applyFill="1" applyBorder="1" applyAlignment="1">
      <alignment horizontal="center" vertical="center"/>
    </xf>
    <xf numFmtId="0" fontId="18" fillId="0" borderId="0" xfId="63" applyFont="1" applyAlignment="1">
      <alignment horizontal="center" vertical="center"/>
      <protection/>
    </xf>
    <xf numFmtId="38" fontId="13" fillId="0" borderId="0" xfId="49" applyFont="1" applyAlignment="1">
      <alignment vertical="center"/>
    </xf>
    <xf numFmtId="0" fontId="13" fillId="0" borderId="0" xfId="63" applyFont="1" applyAlignment="1">
      <alignment horizontal="center" vertical="center"/>
      <protection/>
    </xf>
    <xf numFmtId="38" fontId="0" fillId="34" borderId="13" xfId="49" applyFont="1" applyFill="1" applyBorder="1" applyAlignment="1">
      <alignment horizontal="center" vertical="center"/>
    </xf>
    <xf numFmtId="38" fontId="5" fillId="33" borderId="17" xfId="49" applyFont="1" applyFill="1" applyBorder="1" applyAlignment="1">
      <alignment horizontal="center" vertical="center"/>
    </xf>
    <xf numFmtId="38" fontId="5" fillId="33" borderId="18" xfId="49" applyFont="1" applyFill="1" applyBorder="1" applyAlignment="1">
      <alignment horizontal="center" vertical="center"/>
    </xf>
    <xf numFmtId="38" fontId="5" fillId="33" borderId="19" xfId="49" applyFont="1" applyFill="1" applyBorder="1" applyAlignment="1">
      <alignment horizontal="center" vertical="center"/>
    </xf>
    <xf numFmtId="38" fontId="19" fillId="34" borderId="14" xfId="49" applyFont="1" applyFill="1" applyBorder="1" applyAlignment="1">
      <alignment horizontal="center" vertical="center"/>
    </xf>
    <xf numFmtId="38" fontId="19" fillId="34" borderId="15" xfId="49" applyFont="1" applyFill="1" applyBorder="1" applyAlignment="1">
      <alignment horizontal="center" vertical="center"/>
    </xf>
    <xf numFmtId="38" fontId="5" fillId="0" borderId="16" xfId="49" applyFont="1" applyFill="1" applyBorder="1" applyAlignment="1">
      <alignment horizontal="right" vertical="center"/>
    </xf>
    <xf numFmtId="38" fontId="5" fillId="0" borderId="15" xfId="49" applyFont="1" applyFill="1" applyBorder="1" applyAlignment="1">
      <alignment horizontal="right" vertical="center"/>
    </xf>
    <xf numFmtId="38" fontId="12" fillId="0" borderId="18" xfId="49" applyFont="1" applyBorder="1" applyAlignment="1">
      <alignment horizontal="right" vertical="center"/>
    </xf>
    <xf numFmtId="38" fontId="7" fillId="34" borderId="15" xfId="49" applyFont="1" applyFill="1" applyBorder="1" applyAlignment="1" quotePrefix="1">
      <alignment horizontal="distributed" vertical="center" shrinkToFit="1"/>
    </xf>
    <xf numFmtId="38" fontId="12" fillId="34" borderId="14" xfId="49" applyFont="1" applyFill="1" applyBorder="1" applyAlignment="1">
      <alignment horizontal="left" vertical="center"/>
    </xf>
    <xf numFmtId="38" fontId="19" fillId="34" borderId="15" xfId="49" applyFont="1" applyFill="1" applyBorder="1" applyAlignment="1">
      <alignment horizontal="left" vertical="center"/>
    </xf>
    <xf numFmtId="38" fontId="5" fillId="34" borderId="14" xfId="49" applyFont="1" applyFill="1" applyBorder="1" applyAlignment="1">
      <alignment vertical="center"/>
    </xf>
    <xf numFmtId="38" fontId="5" fillId="34" borderId="15" xfId="49" applyFont="1" applyFill="1" applyBorder="1" applyAlignment="1">
      <alignment vertical="center"/>
    </xf>
    <xf numFmtId="38" fontId="5" fillId="0" borderId="20" xfId="49" applyFont="1" applyBorder="1" applyAlignment="1">
      <alignment horizontal="right" vertical="center" wrapText="1"/>
    </xf>
    <xf numFmtId="38" fontId="5" fillId="0" borderId="10" xfId="49" applyFont="1" applyBorder="1" applyAlignment="1">
      <alignment horizontal="right" vertical="center" wrapText="1"/>
    </xf>
    <xf numFmtId="38" fontId="12" fillId="0" borderId="16" xfId="49" applyFont="1" applyBorder="1" applyAlignment="1" quotePrefix="1">
      <alignment horizontal="right" vertical="center"/>
    </xf>
    <xf numFmtId="38" fontId="12" fillId="0" borderId="16" xfId="49" applyFont="1" applyFill="1" applyBorder="1" applyAlignment="1" quotePrefix="1">
      <alignment horizontal="right" vertical="center"/>
    </xf>
    <xf numFmtId="38" fontId="12" fillId="0" borderId="16" xfId="49" applyFont="1" applyBorder="1" applyAlignment="1" quotePrefix="1">
      <alignment horizontal="right" vertical="center" wrapText="1"/>
    </xf>
    <xf numFmtId="38" fontId="12" fillId="0" borderId="16" xfId="49" applyFont="1" applyFill="1" applyBorder="1" applyAlignment="1">
      <alignment horizontal="right" vertical="center" wrapText="1"/>
    </xf>
    <xf numFmtId="38" fontId="12" fillId="0" borderId="16" xfId="49" applyFont="1" applyFill="1" applyBorder="1" applyAlignment="1" quotePrefix="1">
      <alignment horizontal="right" vertical="center" wrapText="1"/>
    </xf>
    <xf numFmtId="38" fontId="5" fillId="0" borderId="16" xfId="49" applyFont="1" applyBorder="1" applyAlignment="1" quotePrefix="1">
      <alignment horizontal="right" vertical="center"/>
    </xf>
    <xf numFmtId="38" fontId="5" fillId="0" borderId="16" xfId="49" applyFont="1" applyBorder="1" applyAlignment="1" quotePrefix="1">
      <alignment horizontal="right" vertical="center" wrapText="1"/>
    </xf>
    <xf numFmtId="38" fontId="5" fillId="0" borderId="16" xfId="49" applyFont="1" applyFill="1" applyBorder="1" applyAlignment="1">
      <alignment horizontal="right" vertical="center" wrapText="1"/>
    </xf>
    <xf numFmtId="38" fontId="5" fillId="0" borderId="16" xfId="49" applyFont="1" applyBorder="1" applyAlignment="1">
      <alignment horizontal="right" vertical="center" wrapText="1"/>
    </xf>
    <xf numFmtId="38" fontId="12" fillId="0" borderId="16" xfId="49" applyFont="1" applyBorder="1" applyAlignment="1">
      <alignment horizontal="right" vertical="center" wrapText="1"/>
    </xf>
    <xf numFmtId="38" fontId="5" fillId="0" borderId="16" xfId="49" applyFont="1" applyFill="1" applyBorder="1" applyAlignment="1" quotePrefix="1">
      <alignment horizontal="right" vertical="center"/>
    </xf>
    <xf numFmtId="38" fontId="5" fillId="0" borderId="16" xfId="49" applyFont="1" applyFill="1" applyBorder="1" applyAlignment="1" quotePrefix="1">
      <alignment horizontal="right" vertical="center" wrapText="1"/>
    </xf>
    <xf numFmtId="38" fontId="7" fillId="34" borderId="21" xfId="49" applyFont="1" applyFill="1" applyBorder="1" applyAlignment="1" quotePrefix="1">
      <alignment vertical="center" shrinkToFit="1"/>
    </xf>
    <xf numFmtId="38" fontId="5" fillId="34" borderId="21" xfId="49" applyFont="1" applyFill="1" applyBorder="1" applyAlignment="1">
      <alignment vertical="center"/>
    </xf>
    <xf numFmtId="38" fontId="5" fillId="0" borderId="0" xfId="49" applyFont="1" applyBorder="1" applyAlignment="1" quotePrefix="1">
      <alignment horizontal="right" vertical="center"/>
    </xf>
    <xf numFmtId="38" fontId="5" fillId="0" borderId="0" xfId="49" applyFont="1" applyBorder="1" applyAlignment="1" quotePrefix="1">
      <alignment horizontal="right" vertical="center" wrapText="1"/>
    </xf>
    <xf numFmtId="38" fontId="7" fillId="0" borderId="21" xfId="49" applyFont="1" applyFill="1" applyBorder="1" applyAlignment="1" quotePrefix="1">
      <alignment vertical="center" shrinkToFit="1"/>
    </xf>
    <xf numFmtId="38" fontId="5" fillId="0" borderId="21" xfId="49" applyFont="1" applyFill="1" applyBorder="1" applyAlignment="1">
      <alignment vertical="center"/>
    </xf>
    <xf numFmtId="38" fontId="7" fillId="34" borderId="11" xfId="49" applyFont="1" applyFill="1" applyBorder="1" applyAlignment="1" quotePrefix="1">
      <alignment horizontal="center" vertical="center"/>
    </xf>
    <xf numFmtId="38" fontId="5" fillId="34" borderId="18" xfId="49" applyFont="1" applyFill="1" applyBorder="1" applyAlignment="1">
      <alignment vertical="center"/>
    </xf>
    <xf numFmtId="38" fontId="7" fillId="0" borderId="21" xfId="49" applyFont="1" applyFill="1" applyBorder="1" applyAlignment="1" quotePrefix="1">
      <alignment horizontal="center" vertical="center"/>
    </xf>
    <xf numFmtId="38" fontId="11" fillId="0" borderId="0" xfId="49" applyFont="1" applyBorder="1" applyAlignment="1">
      <alignment vertical="center"/>
    </xf>
    <xf numFmtId="38" fontId="20" fillId="34" borderId="15" xfId="49" applyFont="1" applyFill="1" applyBorder="1" applyAlignment="1">
      <alignment horizontal="left" vertical="center" wrapText="1"/>
    </xf>
    <xf numFmtId="0" fontId="4" fillId="0" borderId="0" xfId="65" applyFont="1" applyAlignment="1">
      <alignment horizontal="center" vertical="center"/>
      <protection/>
    </xf>
    <xf numFmtId="0" fontId="14" fillId="0" borderId="0" xfId="65" applyFont="1" applyAlignment="1">
      <alignment vertical="center"/>
      <protection/>
    </xf>
    <xf numFmtId="0" fontId="12" fillId="0" borderId="0" xfId="65" applyFont="1" applyAlignment="1">
      <alignment horizontal="center" vertical="center"/>
      <protection/>
    </xf>
    <xf numFmtId="0" fontId="5" fillId="0" borderId="0" xfId="65" applyFont="1" applyAlignment="1">
      <alignment horizontal="center" vertical="center"/>
      <protection/>
    </xf>
    <xf numFmtId="0" fontId="5" fillId="0" borderId="0" xfId="65" applyFont="1" applyAlignment="1">
      <alignment horizontal="left" vertical="center"/>
      <protection/>
    </xf>
    <xf numFmtId="0" fontId="5" fillId="33" borderId="16" xfId="62" applyFont="1" applyFill="1" applyBorder="1" applyAlignment="1">
      <alignment horizontal="center" vertical="center"/>
      <protection/>
    </xf>
    <xf numFmtId="0" fontId="5" fillId="0" borderId="0" xfId="65" applyFont="1" applyBorder="1" applyAlignment="1">
      <alignment horizontal="center" vertical="center"/>
      <protection/>
    </xf>
    <xf numFmtId="3" fontId="12" fillId="34" borderId="19" xfId="62" applyNumberFormat="1" applyFont="1" applyFill="1" applyBorder="1" applyAlignment="1">
      <alignment vertical="center" wrapText="1"/>
      <protection/>
    </xf>
    <xf numFmtId="0" fontId="5" fillId="35" borderId="10" xfId="65" applyFont="1" applyFill="1" applyBorder="1" applyAlignment="1">
      <alignment horizontal="right" vertical="center"/>
      <protection/>
    </xf>
    <xf numFmtId="0" fontId="5" fillId="35" borderId="0" xfId="65" applyFont="1" applyFill="1" applyBorder="1" applyAlignment="1">
      <alignment horizontal="right" vertical="center"/>
      <protection/>
    </xf>
    <xf numFmtId="0" fontId="5" fillId="35" borderId="12" xfId="65" applyFont="1" applyFill="1" applyBorder="1" applyAlignment="1">
      <alignment horizontal="right" vertical="center"/>
      <protection/>
    </xf>
    <xf numFmtId="0" fontId="5" fillId="35" borderId="19" xfId="65" applyFont="1" applyFill="1" applyBorder="1" applyAlignment="1">
      <alignment horizontal="right" vertical="center"/>
      <protection/>
    </xf>
    <xf numFmtId="0" fontId="7" fillId="0" borderId="0" xfId="65" applyFont="1" applyAlignment="1">
      <alignment horizontal="center" vertical="center"/>
      <protection/>
    </xf>
    <xf numFmtId="0" fontId="12" fillId="34" borderId="16" xfId="67" applyFont="1" applyFill="1" applyBorder="1" applyAlignment="1">
      <alignment horizontal="left" vertical="center" wrapText="1"/>
      <protection/>
    </xf>
    <xf numFmtId="3" fontId="12" fillId="0" borderId="16" xfId="65" applyNumberFormat="1" applyFont="1" applyBorder="1" applyAlignment="1" quotePrefix="1">
      <alignment horizontal="right" vertical="center"/>
      <protection/>
    </xf>
    <xf numFmtId="3" fontId="7" fillId="0" borderId="0" xfId="65" applyNumberFormat="1" applyFont="1" applyAlignment="1">
      <alignment horizontal="center" vertical="center"/>
      <protection/>
    </xf>
    <xf numFmtId="177" fontId="12" fillId="0" borderId="16" xfId="65" applyNumberFormat="1" applyFont="1" applyBorder="1" applyAlignment="1">
      <alignment horizontal="right" vertical="center" wrapText="1"/>
      <protection/>
    </xf>
    <xf numFmtId="38" fontId="7" fillId="0" borderId="0" xfId="49" applyFont="1" applyAlignment="1">
      <alignment horizontal="center" vertical="center"/>
    </xf>
    <xf numFmtId="0" fontId="11" fillId="34" borderId="16" xfId="67" applyFont="1" applyFill="1" applyBorder="1" applyAlignment="1">
      <alignment horizontal="left" vertical="center" wrapText="1"/>
      <protection/>
    </xf>
    <xf numFmtId="0" fontId="5" fillId="0" borderId="16" xfId="65" applyNumberFormat="1" applyFont="1" applyBorder="1" applyAlignment="1" quotePrefix="1">
      <alignment horizontal="right" vertical="center"/>
      <protection/>
    </xf>
    <xf numFmtId="3" fontId="5" fillId="0" borderId="16" xfId="65" applyNumberFormat="1" applyFont="1" applyBorder="1" applyAlignment="1" quotePrefix="1">
      <alignment horizontal="right" vertical="center"/>
      <protection/>
    </xf>
    <xf numFmtId="177" fontId="5" fillId="0" borderId="16" xfId="65" applyNumberFormat="1" applyFont="1" applyBorder="1" applyAlignment="1" quotePrefix="1">
      <alignment horizontal="right" vertical="center" wrapText="1"/>
      <protection/>
    </xf>
    <xf numFmtId="177" fontId="12" fillId="0" borderId="16" xfId="65" applyNumberFormat="1" applyFont="1" applyBorder="1" applyAlignment="1" quotePrefix="1">
      <alignment horizontal="right" vertical="center" wrapText="1"/>
      <protection/>
    </xf>
    <xf numFmtId="177" fontId="7" fillId="0" borderId="0" xfId="65" applyNumberFormat="1" applyFont="1" applyAlignment="1">
      <alignment horizontal="center" vertical="center"/>
      <protection/>
    </xf>
    <xf numFmtId="0" fontId="21" fillId="34" borderId="16" xfId="65" applyNumberFormat="1" applyFont="1" applyFill="1" applyBorder="1" applyAlignment="1" quotePrefix="1">
      <alignment horizontal="left" vertical="center" indent="1" shrinkToFit="1"/>
      <protection/>
    </xf>
    <xf numFmtId="177" fontId="61" fillId="0" borderId="0" xfId="65" applyNumberFormat="1" applyFont="1" applyAlignment="1">
      <alignment horizontal="center" vertical="center"/>
      <protection/>
    </xf>
    <xf numFmtId="177" fontId="5" fillId="0" borderId="16" xfId="65" applyNumberFormat="1" applyFont="1" applyFill="1" applyBorder="1" applyAlignment="1" quotePrefix="1">
      <alignment horizontal="right" vertical="center" wrapText="1"/>
      <protection/>
    </xf>
    <xf numFmtId="177" fontId="5" fillId="0" borderId="16" xfId="66" applyNumberFormat="1" applyFont="1" applyBorder="1" applyAlignment="1">
      <alignment horizontal="right" vertical="center" wrapText="1"/>
      <protection/>
    </xf>
    <xf numFmtId="177" fontId="5" fillId="0" borderId="16" xfId="65" applyNumberFormat="1" applyFont="1" applyBorder="1" applyAlignment="1">
      <alignment horizontal="right" vertical="center" wrapText="1"/>
      <protection/>
    </xf>
    <xf numFmtId="177" fontId="12" fillId="0" borderId="16" xfId="66" applyNumberFormat="1" applyFont="1" applyBorder="1" applyAlignment="1">
      <alignment horizontal="right" vertical="center" wrapText="1"/>
      <protection/>
    </xf>
    <xf numFmtId="177" fontId="62" fillId="0" borderId="16" xfId="65" applyNumberFormat="1" applyFont="1" applyBorder="1" applyAlignment="1">
      <alignment horizontal="right" vertical="center" wrapText="1"/>
      <protection/>
    </xf>
    <xf numFmtId="177" fontId="12" fillId="0" borderId="16" xfId="66" applyNumberFormat="1" applyFont="1" applyBorder="1" applyAlignment="1" quotePrefix="1">
      <alignment horizontal="right" vertical="center" wrapText="1"/>
      <protection/>
    </xf>
    <xf numFmtId="177" fontId="12" fillId="0" borderId="16" xfId="66" applyNumberFormat="1" applyFont="1" applyFill="1" applyBorder="1" applyAlignment="1" quotePrefix="1">
      <alignment horizontal="right" vertical="center" wrapText="1"/>
      <protection/>
    </xf>
    <xf numFmtId="177" fontId="4" fillId="0" borderId="0" xfId="65" applyNumberFormat="1" applyFont="1" applyAlignment="1">
      <alignment horizontal="center" vertical="center"/>
      <protection/>
    </xf>
    <xf numFmtId="177" fontId="63" fillId="0" borderId="0" xfId="65" applyNumberFormat="1" applyFont="1" applyAlignment="1">
      <alignment horizontal="center" vertical="center"/>
      <protection/>
    </xf>
    <xf numFmtId="177" fontId="5" fillId="0" borderId="16" xfId="66" applyNumberFormat="1" applyFont="1" applyBorder="1" applyAlignment="1" quotePrefix="1">
      <alignment horizontal="right" vertical="center" wrapText="1"/>
      <protection/>
    </xf>
    <xf numFmtId="177" fontId="5" fillId="0" borderId="16" xfId="66" applyNumberFormat="1" applyFont="1" applyFill="1" applyBorder="1" applyAlignment="1" quotePrefix="1">
      <alignment horizontal="right" vertical="center" wrapText="1"/>
      <protection/>
    </xf>
    <xf numFmtId="177" fontId="5" fillId="0" borderId="16" xfId="66" applyNumberFormat="1" applyFont="1" applyFill="1" applyBorder="1" applyAlignment="1">
      <alignment horizontal="right" vertical="center" wrapText="1"/>
      <protection/>
    </xf>
    <xf numFmtId="0" fontId="11" fillId="0" borderId="0" xfId="61" applyFont="1" applyFill="1" applyBorder="1" applyAlignment="1">
      <alignment vertical="center"/>
      <protection/>
    </xf>
    <xf numFmtId="0" fontId="21" fillId="0" borderId="0" xfId="0" applyFont="1" applyAlignment="1">
      <alignment vertical="center"/>
    </xf>
    <xf numFmtId="0" fontId="11" fillId="0" borderId="0" xfId="65" applyFont="1" applyAlignment="1">
      <alignment horizontal="center" vertical="center"/>
      <protection/>
    </xf>
    <xf numFmtId="0" fontId="11" fillId="0" borderId="0" xfId="0" applyFont="1" applyAlignment="1">
      <alignment vertical="center"/>
    </xf>
    <xf numFmtId="0" fontId="11" fillId="0" borderId="0" xfId="65" applyFont="1" applyAlignment="1">
      <alignment vertical="center"/>
      <protection/>
    </xf>
    <xf numFmtId="0" fontId="5" fillId="0" borderId="0" xfId="65" applyFont="1" applyAlignment="1">
      <alignment vertical="center"/>
      <protection/>
    </xf>
    <xf numFmtId="0" fontId="5" fillId="0" borderId="0" xfId="0" applyFont="1" applyAlignment="1">
      <alignment vertical="center"/>
    </xf>
    <xf numFmtId="0" fontId="14" fillId="0" borderId="0" xfId="0" applyFont="1" applyAlignment="1">
      <alignment vertical="center"/>
    </xf>
    <xf numFmtId="0" fontId="5" fillId="33" borderId="20" xfId="0" applyFont="1" applyFill="1" applyBorder="1" applyAlignment="1">
      <alignment horizontal="distributed" vertical="center" wrapText="1"/>
    </xf>
    <xf numFmtId="0" fontId="5" fillId="33" borderId="16" xfId="0" applyFont="1" applyFill="1" applyBorder="1" applyAlignment="1">
      <alignment horizontal="distributed" vertical="center" wrapText="1"/>
    </xf>
    <xf numFmtId="0" fontId="5" fillId="0" borderId="16" xfId="0" applyFont="1" applyFill="1" applyBorder="1" applyAlignment="1">
      <alignment horizontal="right" vertical="center" wrapText="1"/>
    </xf>
    <xf numFmtId="38" fontId="5" fillId="0" borderId="16" xfId="49" applyFont="1" applyBorder="1" applyAlignment="1">
      <alignment vertical="center"/>
    </xf>
    <xf numFmtId="179" fontId="5" fillId="0" borderId="16" xfId="0" applyNumberFormat="1" applyFont="1" applyBorder="1" applyAlignment="1">
      <alignment horizontal="right" vertical="center" wrapText="1"/>
    </xf>
    <xf numFmtId="3" fontId="5" fillId="0" borderId="16" xfId="0" applyNumberFormat="1" applyFont="1" applyBorder="1" applyAlignment="1">
      <alignment vertical="center"/>
    </xf>
    <xf numFmtId="49" fontId="5" fillId="34" borderId="13" xfId="0" applyNumberFormat="1" applyFont="1" applyFill="1" applyBorder="1" applyAlignment="1">
      <alignment vertical="center"/>
    </xf>
    <xf numFmtId="0" fontId="5" fillId="34" borderId="15" xfId="0" applyNumberFormat="1" applyFont="1" applyFill="1" applyBorder="1" applyAlignment="1">
      <alignment horizontal="left" vertical="center" wrapText="1"/>
    </xf>
    <xf numFmtId="0" fontId="22" fillId="0" borderId="0" xfId="0" applyFont="1" applyAlignment="1">
      <alignment vertical="center"/>
    </xf>
    <xf numFmtId="49" fontId="23" fillId="34" borderId="13" xfId="0" applyNumberFormat="1" applyFont="1" applyFill="1" applyBorder="1" applyAlignment="1">
      <alignment vertical="center"/>
    </xf>
    <xf numFmtId="0" fontId="12" fillId="34" borderId="15" xfId="0" applyNumberFormat="1" applyFont="1" applyFill="1" applyBorder="1" applyAlignment="1">
      <alignment horizontal="left" vertical="center" wrapText="1"/>
    </xf>
    <xf numFmtId="38" fontId="12" fillId="0" borderId="16" xfId="49" applyFont="1" applyBorder="1" applyAlignment="1">
      <alignment vertical="center"/>
    </xf>
    <xf numFmtId="179" fontId="12" fillId="0" borderId="16" xfId="0" applyNumberFormat="1" applyFont="1" applyBorder="1" applyAlignment="1">
      <alignment horizontal="right" vertical="center" wrapText="1"/>
    </xf>
    <xf numFmtId="3" fontId="12" fillId="0" borderId="16" xfId="0" applyNumberFormat="1" applyFont="1" applyBorder="1" applyAlignment="1">
      <alignment vertical="center"/>
    </xf>
    <xf numFmtId="3" fontId="5" fillId="0" borderId="0" xfId="0" applyNumberFormat="1" applyFont="1" applyAlignment="1">
      <alignment vertical="center"/>
    </xf>
    <xf numFmtId="0" fontId="11" fillId="0" borderId="0" xfId="0" applyFont="1" applyAlignment="1">
      <alignment vertical="center"/>
    </xf>
    <xf numFmtId="0" fontId="5" fillId="0" borderId="0" xfId="0" applyFont="1" applyFill="1" applyAlignment="1">
      <alignment vertical="center"/>
    </xf>
    <xf numFmtId="38" fontId="5" fillId="0" borderId="0" xfId="49" applyFont="1" applyAlignment="1">
      <alignment vertical="center"/>
    </xf>
    <xf numFmtId="177" fontId="12" fillId="0" borderId="0" xfId="0" applyNumberFormat="1" applyFont="1" applyBorder="1" applyAlignment="1">
      <alignment horizontal="right" vertical="center" wrapText="1"/>
    </xf>
    <xf numFmtId="180" fontId="5" fillId="0" borderId="0" xfId="0" applyNumberFormat="1" applyFont="1" applyBorder="1" applyAlignment="1">
      <alignment horizontal="right" vertical="center" wrapText="1"/>
    </xf>
    <xf numFmtId="0" fontId="5" fillId="36" borderId="15" xfId="0" applyFont="1" applyFill="1" applyBorder="1" applyAlignment="1">
      <alignment horizontal="distributed" vertical="center" wrapText="1"/>
    </xf>
    <xf numFmtId="0" fontId="5" fillId="33" borderId="15" xfId="0" applyFont="1" applyFill="1" applyBorder="1" applyAlignment="1">
      <alignment horizontal="distributed" vertical="center" wrapText="1"/>
    </xf>
    <xf numFmtId="0" fontId="5" fillId="34" borderId="22" xfId="0" applyFont="1" applyFill="1" applyBorder="1" applyAlignment="1">
      <alignment horizontal="distributed" vertical="center" wrapText="1"/>
    </xf>
    <xf numFmtId="0" fontId="22" fillId="33" borderId="16" xfId="0" applyFont="1" applyFill="1" applyBorder="1" applyAlignment="1">
      <alignment horizontal="center" vertical="center" wrapText="1"/>
    </xf>
    <xf numFmtId="0" fontId="22" fillId="33" borderId="16" xfId="0" applyFont="1" applyFill="1" applyBorder="1" applyAlignment="1">
      <alignment horizontal="left" vertical="center" wrapText="1"/>
    </xf>
    <xf numFmtId="180" fontId="12" fillId="0" borderId="0" xfId="0" applyNumberFormat="1" applyFont="1" applyBorder="1" applyAlignment="1">
      <alignment horizontal="right" vertical="center" wrapText="1"/>
    </xf>
    <xf numFmtId="0" fontId="5" fillId="34" borderId="20" xfId="0" applyFont="1" applyFill="1" applyBorder="1" applyAlignment="1">
      <alignment horizontal="distributed" vertical="center" wrapText="1"/>
    </xf>
    <xf numFmtId="0" fontId="5" fillId="0" borderId="20" xfId="0" applyFont="1" applyFill="1" applyBorder="1" applyAlignment="1">
      <alignment horizontal="right" vertical="center" wrapText="1"/>
    </xf>
    <xf numFmtId="0" fontId="5" fillId="0" borderId="16" xfId="0" applyFont="1" applyBorder="1" applyAlignment="1">
      <alignment horizontal="right" vertical="center" wrapText="1"/>
    </xf>
    <xf numFmtId="49" fontId="5" fillId="34" borderId="14" xfId="0" applyNumberFormat="1" applyFont="1" applyFill="1" applyBorder="1" applyAlignment="1">
      <alignment horizontal="distributed" vertical="center" wrapText="1"/>
    </xf>
    <xf numFmtId="49" fontId="5" fillId="34" borderId="15" xfId="0" applyNumberFormat="1" applyFont="1" applyFill="1" applyBorder="1" applyAlignment="1">
      <alignment horizontal="distributed" vertical="center" wrapText="1"/>
    </xf>
    <xf numFmtId="177" fontId="5" fillId="0" borderId="20" xfId="0" applyNumberFormat="1" applyFont="1" applyBorder="1" applyAlignment="1">
      <alignment horizontal="right" vertical="center" wrapText="1"/>
    </xf>
    <xf numFmtId="181" fontId="5" fillId="0" borderId="20" xfId="0" applyNumberFormat="1" applyFont="1" applyBorder="1" applyAlignment="1">
      <alignment horizontal="right" vertical="center" wrapText="1"/>
    </xf>
    <xf numFmtId="182" fontId="5" fillId="0" borderId="20" xfId="0" applyNumberFormat="1" applyFont="1" applyBorder="1" applyAlignment="1">
      <alignment horizontal="right" vertical="center" wrapText="1"/>
    </xf>
    <xf numFmtId="183" fontId="5" fillId="0" borderId="20" xfId="0" applyNumberFormat="1" applyFont="1" applyBorder="1" applyAlignment="1">
      <alignment horizontal="right" vertical="center" wrapText="1"/>
    </xf>
    <xf numFmtId="176" fontId="5" fillId="0" borderId="16" xfId="0" applyNumberFormat="1" applyFont="1" applyBorder="1" applyAlignment="1">
      <alignment horizontal="right" vertical="center" wrapText="1"/>
    </xf>
    <xf numFmtId="176" fontId="5" fillId="0" borderId="16" xfId="0" applyNumberFormat="1" applyFont="1" applyFill="1" applyBorder="1" applyAlignment="1">
      <alignment horizontal="right" vertical="center" wrapText="1"/>
    </xf>
    <xf numFmtId="180" fontId="5" fillId="0" borderId="16" xfId="0" applyNumberFormat="1" applyFont="1" applyBorder="1" applyAlignment="1">
      <alignment horizontal="right" vertical="center" wrapText="1"/>
    </xf>
    <xf numFmtId="177" fontId="5" fillId="0" borderId="20" xfId="0" applyNumberFormat="1" applyFont="1" applyFill="1" applyBorder="1" applyAlignment="1">
      <alignment horizontal="right" vertical="center" wrapText="1"/>
    </xf>
    <xf numFmtId="183" fontId="5" fillId="0" borderId="20" xfId="0" applyNumberFormat="1" applyFont="1" applyFill="1" applyBorder="1" applyAlignment="1">
      <alignment horizontal="right" vertical="center" wrapText="1"/>
    </xf>
    <xf numFmtId="183" fontId="5" fillId="0" borderId="16" xfId="0" applyNumberFormat="1" applyFont="1" applyFill="1" applyBorder="1" applyAlignment="1">
      <alignment horizontal="right" vertical="center" wrapText="1"/>
    </xf>
    <xf numFmtId="49" fontId="12" fillId="34" borderId="14" xfId="0" applyNumberFormat="1" applyFont="1" applyFill="1" applyBorder="1" applyAlignment="1">
      <alignment horizontal="distributed" vertical="center" wrapText="1"/>
    </xf>
    <xf numFmtId="49" fontId="12" fillId="34" borderId="15" xfId="0" applyNumberFormat="1" applyFont="1" applyFill="1" applyBorder="1" applyAlignment="1">
      <alignment horizontal="distributed" vertical="center" wrapText="1"/>
    </xf>
    <xf numFmtId="177" fontId="12" fillId="0" borderId="20" xfId="0" applyNumberFormat="1" applyFont="1" applyBorder="1" applyAlignment="1">
      <alignment horizontal="right" vertical="center" wrapText="1"/>
    </xf>
    <xf numFmtId="181" fontId="12" fillId="0" borderId="20" xfId="0" applyNumberFormat="1" applyFont="1" applyFill="1" applyBorder="1" applyAlignment="1">
      <alignment horizontal="right" vertical="center" wrapText="1"/>
    </xf>
    <xf numFmtId="182" fontId="12" fillId="0" borderId="20" xfId="0" applyNumberFormat="1" applyFont="1" applyFill="1" applyBorder="1" applyAlignment="1">
      <alignment horizontal="right" vertical="center" wrapText="1"/>
    </xf>
    <xf numFmtId="176" fontId="12" fillId="0" borderId="16" xfId="0" applyNumberFormat="1" applyFont="1" applyBorder="1" applyAlignment="1">
      <alignment horizontal="right" vertical="center" wrapText="1"/>
    </xf>
    <xf numFmtId="176" fontId="12" fillId="0" borderId="16" xfId="0" applyNumberFormat="1" applyFont="1" applyFill="1" applyBorder="1" applyAlignment="1">
      <alignment horizontal="right" vertical="center" wrapText="1"/>
    </xf>
    <xf numFmtId="38" fontId="12" fillId="0" borderId="20" xfId="49" applyFont="1" applyBorder="1" applyAlignment="1">
      <alignment horizontal="right" vertical="center" wrapText="1"/>
    </xf>
    <xf numFmtId="180" fontId="12" fillId="0" borderId="16" xfId="0" applyNumberFormat="1" applyFont="1" applyBorder="1" applyAlignment="1">
      <alignment horizontal="right" vertical="center" wrapText="1"/>
    </xf>
    <xf numFmtId="180" fontId="23" fillId="0" borderId="0" xfId="0" applyNumberFormat="1" applyFont="1" applyBorder="1" applyAlignment="1">
      <alignment horizontal="right" vertical="center" wrapText="1"/>
    </xf>
    <xf numFmtId="177" fontId="12" fillId="0" borderId="20" xfId="0" applyNumberFormat="1" applyFont="1" applyFill="1" applyBorder="1" applyAlignment="1">
      <alignment horizontal="right" vertical="center" wrapText="1"/>
    </xf>
    <xf numFmtId="183" fontId="12" fillId="0" borderId="20" xfId="0" applyNumberFormat="1" applyFont="1" applyFill="1" applyBorder="1" applyAlignment="1">
      <alignment horizontal="right" vertical="center" wrapText="1"/>
    </xf>
    <xf numFmtId="181" fontId="5" fillId="0" borderId="20" xfId="0" applyNumberFormat="1" applyFont="1" applyFill="1" applyBorder="1" applyAlignment="1">
      <alignment horizontal="right" vertical="center" wrapText="1"/>
    </xf>
    <xf numFmtId="182" fontId="5" fillId="0" borderId="20" xfId="0" applyNumberFormat="1" applyFont="1" applyFill="1" applyBorder="1" applyAlignment="1">
      <alignment horizontal="right" vertical="center" wrapText="1"/>
    </xf>
    <xf numFmtId="38" fontId="5" fillId="0" borderId="20" xfId="49" applyFont="1" applyFill="1" applyBorder="1" applyAlignment="1">
      <alignment horizontal="right" vertical="center" wrapText="1"/>
    </xf>
    <xf numFmtId="49" fontId="5" fillId="34" borderId="14" xfId="0" applyNumberFormat="1" applyFont="1" applyFill="1" applyBorder="1" applyAlignment="1">
      <alignment horizontal="right" vertical="center" wrapText="1"/>
    </xf>
    <xf numFmtId="49" fontId="5" fillId="34" borderId="14" xfId="0" applyNumberFormat="1" applyFont="1" applyFill="1" applyBorder="1" applyAlignment="1">
      <alignment horizontal="left" vertical="center" wrapText="1"/>
    </xf>
    <xf numFmtId="38" fontId="12" fillId="0" borderId="20" xfId="49" applyFont="1" applyFill="1" applyBorder="1" applyAlignment="1">
      <alignment horizontal="right" vertical="center" wrapText="1"/>
    </xf>
    <xf numFmtId="184" fontId="5" fillId="0" borderId="20" xfId="0" applyNumberFormat="1" applyFont="1" applyBorder="1" applyAlignment="1">
      <alignment horizontal="right" vertical="center" wrapText="1"/>
    </xf>
    <xf numFmtId="0" fontId="0" fillId="0" borderId="21" xfId="0" applyFill="1" applyBorder="1" applyAlignment="1">
      <alignment horizontal="center" vertical="distributed" textRotation="255" wrapText="1"/>
    </xf>
    <xf numFmtId="49" fontId="5" fillId="0" borderId="21" xfId="0" applyNumberFormat="1" applyFont="1" applyFill="1" applyBorder="1" applyAlignment="1">
      <alignment horizontal="distributed" vertical="center" wrapText="1"/>
    </xf>
    <xf numFmtId="177" fontId="5" fillId="0" borderId="21" xfId="0" applyNumberFormat="1" applyFont="1" applyBorder="1" applyAlignment="1">
      <alignment horizontal="right" vertical="center" wrapText="1"/>
    </xf>
    <xf numFmtId="181" fontId="5" fillId="0" borderId="21" xfId="0" applyNumberFormat="1" applyFont="1" applyFill="1" applyBorder="1" applyAlignment="1">
      <alignment horizontal="right" vertical="center" wrapText="1"/>
    </xf>
    <xf numFmtId="181" fontId="5" fillId="0" borderId="0" xfId="0" applyNumberFormat="1" applyFont="1" applyFill="1" applyBorder="1" applyAlignment="1">
      <alignment horizontal="right" vertical="center" wrapText="1"/>
    </xf>
    <xf numFmtId="176" fontId="5" fillId="0" borderId="0" xfId="0" applyNumberFormat="1" applyFont="1" applyFill="1" applyBorder="1" applyAlignment="1">
      <alignment horizontal="right" vertical="center" wrapText="1"/>
    </xf>
    <xf numFmtId="177" fontId="5" fillId="0" borderId="0" xfId="0" applyNumberFormat="1" applyFont="1" applyAlignment="1">
      <alignment vertical="center"/>
    </xf>
    <xf numFmtId="0" fontId="0" fillId="0" borderId="0" xfId="0" applyAlignment="1">
      <alignment horizontal="center" vertical="center"/>
    </xf>
    <xf numFmtId="177" fontId="0" fillId="0" borderId="0" xfId="0" applyNumberFormat="1" applyAlignment="1">
      <alignment vertical="center"/>
    </xf>
    <xf numFmtId="176" fontId="5" fillId="0" borderId="16" xfId="0" applyNumberFormat="1" applyFont="1" applyFill="1" applyBorder="1" applyAlignment="1">
      <alignment vertical="center" wrapText="1"/>
    </xf>
    <xf numFmtId="49" fontId="5" fillId="34" borderId="13" xfId="0" applyNumberFormat="1" applyFont="1" applyFill="1" applyBorder="1" applyAlignment="1">
      <alignment horizontal="distributed" vertical="center" wrapText="1"/>
    </xf>
    <xf numFmtId="49" fontId="12" fillId="34" borderId="13" xfId="0" applyNumberFormat="1" applyFont="1" applyFill="1" applyBorder="1" applyAlignment="1">
      <alignment horizontal="distributed" vertical="center" wrapText="1"/>
    </xf>
    <xf numFmtId="176" fontId="12" fillId="0" borderId="16" xfId="0" applyNumberFormat="1" applyFont="1" applyFill="1" applyBorder="1" applyAlignment="1">
      <alignment vertical="center" wrapText="1"/>
    </xf>
    <xf numFmtId="3" fontId="12" fillId="0" borderId="13" xfId="0" applyNumberFormat="1" applyFont="1" applyFill="1" applyBorder="1" applyAlignment="1">
      <alignment vertical="center"/>
    </xf>
    <xf numFmtId="3" fontId="12" fillId="0" borderId="16" xfId="0" applyNumberFormat="1" applyFont="1" applyFill="1" applyBorder="1" applyAlignment="1">
      <alignment vertical="center"/>
    </xf>
    <xf numFmtId="3" fontId="12" fillId="0" borderId="15" xfId="0" applyNumberFormat="1" applyFont="1" applyFill="1" applyBorder="1" applyAlignment="1">
      <alignment vertical="center"/>
    </xf>
    <xf numFmtId="176" fontId="5" fillId="0" borderId="0" xfId="0" applyNumberFormat="1" applyFont="1" applyAlignment="1">
      <alignment vertical="center"/>
    </xf>
    <xf numFmtId="38" fontId="5" fillId="33" borderId="17" xfId="49" applyFont="1" applyFill="1" applyBorder="1" applyAlignment="1">
      <alignment horizontal="center" vertical="center" wrapText="1"/>
    </xf>
    <xf numFmtId="38" fontId="19" fillId="0" borderId="19" xfId="49" applyFont="1" applyBorder="1" applyAlignment="1">
      <alignment horizontal="center" vertical="center" wrapText="1"/>
    </xf>
    <xf numFmtId="38" fontId="19" fillId="0" borderId="20" xfId="49" applyFont="1" applyBorder="1" applyAlignment="1">
      <alignment horizontal="center" vertical="center" wrapText="1"/>
    </xf>
    <xf numFmtId="38" fontId="12" fillId="34" borderId="14" xfId="49" applyFont="1" applyFill="1" applyBorder="1" applyAlignment="1">
      <alignment horizontal="left" vertical="center" wrapText="1"/>
    </xf>
    <xf numFmtId="38" fontId="19" fillId="34" borderId="15" xfId="49" applyFont="1" applyFill="1" applyBorder="1" applyAlignment="1">
      <alignment horizontal="left" vertical="center" wrapText="1"/>
    </xf>
    <xf numFmtId="38" fontId="11" fillId="0" borderId="0" xfId="49" applyFont="1" applyFill="1" applyAlignment="1">
      <alignment vertical="center"/>
    </xf>
    <xf numFmtId="38" fontId="10" fillId="0" borderId="0" xfId="49" applyFont="1" applyFill="1" applyAlignment="1">
      <alignment vertical="center"/>
    </xf>
    <xf numFmtId="38" fontId="6" fillId="34" borderId="15" xfId="49" applyFont="1" applyFill="1" applyBorder="1" applyAlignment="1">
      <alignment horizontal="left" vertical="center" wrapText="1"/>
    </xf>
    <xf numFmtId="38" fontId="19" fillId="33" borderId="21" xfId="49" applyFont="1" applyFill="1" applyBorder="1" applyAlignment="1">
      <alignment horizontal="center" vertical="center"/>
    </xf>
    <xf numFmtId="38" fontId="19" fillId="33" borderId="18" xfId="49" applyFont="1" applyFill="1" applyBorder="1" applyAlignment="1">
      <alignment horizontal="center" vertical="center"/>
    </xf>
    <xf numFmtId="38" fontId="19" fillId="33" borderId="0" xfId="49" applyFont="1" applyFill="1" applyAlignment="1">
      <alignment horizontal="center" vertical="center"/>
    </xf>
    <xf numFmtId="38" fontId="19" fillId="33" borderId="10" xfId="49" applyFont="1" applyFill="1" applyBorder="1" applyAlignment="1">
      <alignment horizontal="center" vertical="center"/>
    </xf>
    <xf numFmtId="0" fontId="19" fillId="0" borderId="19" xfId="0" applyFont="1" applyBorder="1" applyAlignment="1">
      <alignment vertical="center"/>
    </xf>
    <xf numFmtId="0" fontId="19" fillId="0" borderId="20" xfId="0" applyFont="1" applyBorder="1" applyAlignment="1">
      <alignment vertical="center"/>
    </xf>
    <xf numFmtId="38" fontId="5" fillId="33" borderId="11" xfId="49" applyFont="1" applyFill="1" applyBorder="1" applyAlignment="1">
      <alignment horizontal="distributed" vertical="center" wrapText="1"/>
    </xf>
    <xf numFmtId="38" fontId="19" fillId="0" borderId="21" xfId="49" applyFont="1" applyBorder="1" applyAlignment="1">
      <alignment horizontal="distributed" vertical="center" wrapText="1"/>
    </xf>
    <xf numFmtId="38" fontId="19" fillId="0" borderId="18" xfId="49" applyFont="1" applyBorder="1" applyAlignment="1">
      <alignment horizontal="distributed" vertical="center" wrapText="1"/>
    </xf>
    <xf numFmtId="38" fontId="19" fillId="0" borderId="23" xfId="49" applyFont="1" applyBorder="1" applyAlignment="1">
      <alignment horizontal="distributed" vertical="center"/>
    </xf>
    <xf numFmtId="38" fontId="19" fillId="0" borderId="22" xfId="49" applyFont="1" applyBorder="1" applyAlignment="1">
      <alignment horizontal="distributed" vertical="center"/>
    </xf>
    <xf numFmtId="38" fontId="19" fillId="0" borderId="24" xfId="49" applyFont="1" applyBorder="1" applyAlignment="1">
      <alignment horizontal="distributed" vertical="center"/>
    </xf>
    <xf numFmtId="38" fontId="5" fillId="33" borderId="17" xfId="49" applyFont="1" applyFill="1" applyBorder="1" applyAlignment="1">
      <alignment horizontal="distributed" vertical="center"/>
    </xf>
    <xf numFmtId="38" fontId="5" fillId="33" borderId="19" xfId="49" applyFont="1" applyFill="1" applyBorder="1" applyAlignment="1">
      <alignment horizontal="distributed" vertical="center"/>
    </xf>
    <xf numFmtId="38" fontId="5" fillId="33" borderId="20" xfId="49" applyFont="1" applyFill="1" applyBorder="1" applyAlignment="1">
      <alignment horizontal="distributed" vertical="center"/>
    </xf>
    <xf numFmtId="0" fontId="5" fillId="33" borderId="17" xfId="65" applyFont="1" applyFill="1" applyBorder="1" applyAlignment="1">
      <alignment horizontal="center" vertical="center"/>
      <protection/>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5" fillId="33" borderId="13" xfId="65" applyFont="1" applyFill="1" applyBorder="1" applyAlignment="1">
      <alignment horizontal="center" vertical="center"/>
      <protection/>
    </xf>
    <xf numFmtId="0" fontId="5" fillId="33" borderId="14" xfId="65" applyFont="1" applyFill="1" applyBorder="1" applyAlignment="1">
      <alignment horizontal="center" vertical="center"/>
      <protection/>
    </xf>
    <xf numFmtId="0" fontId="5" fillId="33" borderId="15" xfId="65" applyFont="1" applyFill="1" applyBorder="1" applyAlignment="1">
      <alignment horizontal="center" vertical="center"/>
      <protection/>
    </xf>
    <xf numFmtId="3" fontId="5" fillId="33" borderId="17" xfId="62" applyNumberFormat="1" applyFont="1" applyFill="1" applyBorder="1" applyAlignment="1">
      <alignment horizontal="center" vertical="center" wrapText="1"/>
      <protection/>
    </xf>
    <xf numFmtId="0" fontId="19" fillId="0" borderId="20" xfId="0" applyFont="1" applyBorder="1" applyAlignment="1">
      <alignment horizontal="center" vertical="center" wrapText="1"/>
    </xf>
    <xf numFmtId="0" fontId="5" fillId="34" borderId="11" xfId="0" applyFont="1" applyFill="1" applyBorder="1" applyAlignment="1">
      <alignment horizontal="distributed" vertical="center" wrapText="1"/>
    </xf>
    <xf numFmtId="0" fontId="5" fillId="34" borderId="18" xfId="0" applyFont="1" applyFill="1" applyBorder="1" applyAlignment="1">
      <alignment horizontal="distributed" vertical="center" wrapText="1"/>
    </xf>
    <xf numFmtId="0" fontId="5" fillId="34" borderId="23" xfId="0" applyFont="1" applyFill="1" applyBorder="1" applyAlignment="1">
      <alignment horizontal="distributed" vertical="center" wrapText="1"/>
    </xf>
    <xf numFmtId="0" fontId="5" fillId="34" borderId="24" xfId="0" applyFont="1" applyFill="1" applyBorder="1" applyAlignment="1">
      <alignment horizontal="distributed" vertical="center" wrapText="1"/>
    </xf>
    <xf numFmtId="0" fontId="5" fillId="33" borderId="11" xfId="0" applyFont="1" applyFill="1" applyBorder="1" applyAlignment="1">
      <alignment horizontal="distributed" vertical="center" wrapText="1"/>
    </xf>
    <xf numFmtId="0" fontId="0" fillId="0" borderId="15" xfId="0" applyBorder="1" applyAlignment="1">
      <alignment horizontal="distributed" vertical="center" wrapText="1"/>
    </xf>
    <xf numFmtId="49" fontId="5" fillId="34" borderId="13" xfId="0" applyNumberFormat="1" applyFont="1" applyFill="1" applyBorder="1" applyAlignment="1">
      <alignment horizontal="center" vertical="center" wrapText="1"/>
    </xf>
    <xf numFmtId="49" fontId="5" fillId="34" borderId="15" xfId="0" applyNumberFormat="1" applyFont="1" applyFill="1" applyBorder="1" applyAlignment="1">
      <alignment horizontal="center" vertical="center" wrapText="1"/>
    </xf>
    <xf numFmtId="49" fontId="5" fillId="34" borderId="13" xfId="0" applyNumberFormat="1" applyFont="1" applyFill="1" applyBorder="1" applyAlignment="1">
      <alignment horizontal="distributed" vertical="center" wrapText="1"/>
    </xf>
    <xf numFmtId="49" fontId="5" fillId="34" borderId="15" xfId="0" applyNumberFormat="1" applyFont="1" applyFill="1" applyBorder="1" applyAlignment="1">
      <alignment horizontal="distributed" vertical="center" wrapText="1"/>
    </xf>
    <xf numFmtId="0" fontId="5" fillId="34" borderId="17" xfId="0" applyFont="1" applyFill="1" applyBorder="1" applyAlignment="1">
      <alignment horizontal="center" vertical="distributed" textRotation="255" wrapText="1"/>
    </xf>
    <xf numFmtId="0" fontId="0" fillId="0" borderId="19" xfId="0" applyBorder="1" applyAlignment="1">
      <alignment horizontal="center" vertical="distributed" textRotation="255" wrapText="1"/>
    </xf>
    <xf numFmtId="0" fontId="0" fillId="0" borderId="20" xfId="0" applyBorder="1" applyAlignment="1">
      <alignment horizontal="center" vertical="distributed" textRotation="255" wrapText="1"/>
    </xf>
    <xf numFmtId="49" fontId="5" fillId="34" borderId="14" xfId="0" applyNumberFormat="1" applyFont="1" applyFill="1" applyBorder="1" applyAlignment="1">
      <alignment horizontal="distributed" vertical="center" wrapText="1"/>
    </xf>
    <xf numFmtId="49" fontId="5" fillId="34" borderId="15" xfId="0" applyNumberFormat="1" applyFont="1" applyFill="1" applyBorder="1" applyAlignment="1">
      <alignment horizontal="distributed" vertical="center" wrapText="1"/>
    </xf>
    <xf numFmtId="49" fontId="12" fillId="34" borderId="14" xfId="0" applyNumberFormat="1" applyFont="1" applyFill="1" applyBorder="1" applyAlignment="1">
      <alignment horizontal="distributed" vertical="center" wrapText="1"/>
    </xf>
    <xf numFmtId="49" fontId="12" fillId="34" borderId="15" xfId="0" applyNumberFormat="1" applyFont="1" applyFill="1" applyBorder="1" applyAlignment="1">
      <alignment horizontal="distributed" vertical="center" wrapText="1"/>
    </xf>
    <xf numFmtId="0" fontId="11" fillId="0" borderId="0" xfId="0" applyFont="1" applyBorder="1" applyAlignment="1">
      <alignment vertical="center"/>
    </xf>
    <xf numFmtId="0" fontId="0" fillId="0" borderId="0" xfId="0" applyBorder="1" applyAlignment="1">
      <alignment vertical="center"/>
    </xf>
    <xf numFmtId="0" fontId="11" fillId="0" borderId="0" xfId="0" applyFont="1" applyAlignment="1">
      <alignment vertical="center"/>
    </xf>
    <xf numFmtId="0" fontId="0" fillId="0" borderId="0" xfId="0" applyAlignment="1">
      <alignment vertical="center"/>
    </xf>
    <xf numFmtId="0" fontId="5" fillId="37" borderId="16" xfId="0" applyFont="1" applyFill="1" applyBorder="1" applyAlignment="1">
      <alignment horizontal="distributed" vertical="center" wrapText="1"/>
    </xf>
    <xf numFmtId="0" fontId="5" fillId="37" borderId="17" xfId="0" applyFont="1" applyFill="1" applyBorder="1" applyAlignment="1">
      <alignment horizontal="distributed" vertical="center" wrapText="1"/>
    </xf>
    <xf numFmtId="0" fontId="5" fillId="37" borderId="19" xfId="0" applyFont="1" applyFill="1" applyBorder="1" applyAlignment="1">
      <alignment horizontal="distributed" vertical="center" wrapText="1"/>
    </xf>
    <xf numFmtId="0" fontId="5" fillId="37" borderId="20" xfId="0" applyFont="1" applyFill="1" applyBorder="1" applyAlignment="1">
      <alignment horizontal="distributed" vertical="center" wrapText="1"/>
    </xf>
    <xf numFmtId="0" fontId="5" fillId="37" borderId="16" xfId="0" applyFont="1" applyFill="1" applyBorder="1" applyAlignment="1">
      <alignment horizontal="distributed" vertical="center" wrapText="1"/>
    </xf>
    <xf numFmtId="0" fontId="5" fillId="36" borderId="11" xfId="0" applyFont="1" applyFill="1" applyBorder="1" applyAlignment="1">
      <alignment horizontal="distributed" vertical="center" wrapText="1"/>
    </xf>
    <xf numFmtId="0" fontId="5" fillId="36" borderId="12" xfId="0" applyFont="1" applyFill="1" applyBorder="1" applyAlignment="1">
      <alignment horizontal="distributed" vertical="center" wrapText="1"/>
    </xf>
    <xf numFmtId="0" fontId="5" fillId="36" borderId="23" xfId="0" applyFont="1" applyFill="1" applyBorder="1" applyAlignment="1">
      <alignment horizontal="distributed" vertical="center" wrapText="1"/>
    </xf>
    <xf numFmtId="0" fontId="5" fillId="33" borderId="13" xfId="0" applyFont="1" applyFill="1" applyBorder="1" applyAlignment="1">
      <alignment horizontal="distributed" vertical="center" wrapText="1"/>
    </xf>
    <xf numFmtId="0" fontId="0" fillId="0" borderId="14" xfId="0" applyBorder="1" applyAlignment="1">
      <alignment horizontal="distributed" vertical="center" wrapText="1"/>
    </xf>
    <xf numFmtId="0" fontId="22" fillId="36" borderId="17" xfId="0" applyFont="1" applyFill="1" applyBorder="1" applyAlignment="1">
      <alignment horizontal="center" vertical="center" wrapText="1"/>
    </xf>
    <xf numFmtId="0" fontId="22" fillId="36" borderId="20" xfId="0" applyFont="1" applyFill="1" applyBorder="1" applyAlignment="1">
      <alignment horizontal="center" vertical="center" wrapText="1"/>
    </xf>
    <xf numFmtId="0" fontId="0" fillId="0" borderId="23" xfId="0" applyBorder="1" applyAlignment="1">
      <alignment horizontal="distributed" vertical="center" wrapText="1"/>
    </xf>
    <xf numFmtId="0" fontId="5" fillId="34" borderId="17"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5" fillId="34" borderId="21" xfId="0" applyFont="1" applyFill="1" applyBorder="1" applyAlignment="1">
      <alignment horizontal="distributed" vertical="center" wrapText="1"/>
    </xf>
    <xf numFmtId="0" fontId="5" fillId="34" borderId="12" xfId="0" applyFont="1" applyFill="1" applyBorder="1" applyAlignment="1">
      <alignment horizontal="distributed" vertical="center" wrapText="1"/>
    </xf>
    <xf numFmtId="0" fontId="5" fillId="34" borderId="0" xfId="0" applyFont="1" applyFill="1" applyBorder="1" applyAlignment="1">
      <alignment horizontal="distributed" vertical="center" wrapText="1"/>
    </xf>
    <xf numFmtId="0" fontId="5" fillId="34" borderId="10" xfId="0" applyFont="1" applyFill="1" applyBorder="1" applyAlignment="1">
      <alignment horizontal="distributed" vertical="center" wrapText="1"/>
    </xf>
    <xf numFmtId="0" fontId="5" fillId="34" borderId="22" xfId="0" applyFont="1" applyFill="1" applyBorder="1" applyAlignment="1">
      <alignment horizontal="distributed" vertical="center" wrapText="1"/>
    </xf>
    <xf numFmtId="0" fontId="5" fillId="33" borderId="16" xfId="0" applyFont="1" applyFill="1" applyBorder="1" applyAlignment="1">
      <alignment horizontal="distributed" vertical="center" wrapText="1"/>
    </xf>
    <xf numFmtId="38" fontId="5" fillId="33" borderId="17" xfId="49" applyFont="1" applyFill="1" applyBorder="1" applyAlignment="1">
      <alignment horizontal="distributed" vertical="center" wrapText="1"/>
    </xf>
    <xf numFmtId="38" fontId="0" fillId="33" borderId="19" xfId="49" applyFont="1" applyFill="1" applyBorder="1" applyAlignment="1">
      <alignment horizontal="distributed" vertical="center" wrapText="1"/>
    </xf>
    <xf numFmtId="38" fontId="0" fillId="33" borderId="20" xfId="49" applyFont="1" applyFill="1" applyBorder="1" applyAlignment="1">
      <alignment horizontal="distributed" vertical="center" wrapText="1"/>
    </xf>
    <xf numFmtId="0" fontId="5" fillId="33" borderId="17"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3" borderId="17" xfId="0" applyFont="1" applyFill="1" applyBorder="1" applyAlignment="1">
      <alignment horizontal="distributed" vertical="center" wrapText="1"/>
    </xf>
    <xf numFmtId="0" fontId="5" fillId="33" borderId="20" xfId="0" applyFont="1" applyFill="1" applyBorder="1" applyAlignment="1">
      <alignment horizontal="distributed"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cse002" xfId="62"/>
    <cellStyle name="標準_CSE003" xfId="63"/>
    <cellStyle name="標準_CSE004" xfId="64"/>
    <cellStyle name="標準_CSE007" xfId="65"/>
    <cellStyle name="標準_CSE008" xfId="66"/>
    <cellStyle name="標準_県単集計表2"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403004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3大型小売店販売額H24"/>
      <sheetName val="83大型小売店販売額H23"/>
    </sheetNames>
    <sheetDataSet>
      <sheetData sheetId="1">
        <row r="10">
          <cell r="H10">
            <v>269418</v>
          </cell>
          <cell r="J10">
            <v>39601</v>
          </cell>
          <cell r="L10">
            <v>161851</v>
          </cell>
          <cell r="N10">
            <v>67967</v>
          </cell>
        </row>
        <row r="12">
          <cell r="H12">
            <v>22872</v>
          </cell>
          <cell r="J12">
            <v>4528</v>
          </cell>
          <cell r="L12">
            <v>13186</v>
          </cell>
          <cell r="N12">
            <v>5157</v>
          </cell>
        </row>
        <row r="13">
          <cell r="H13">
            <v>19782</v>
          </cell>
          <cell r="J13">
            <v>2867</v>
          </cell>
          <cell r="L13">
            <v>12378</v>
          </cell>
          <cell r="N13">
            <v>4536</v>
          </cell>
        </row>
        <row r="14">
          <cell r="H14">
            <v>20916</v>
          </cell>
          <cell r="J14">
            <v>2645</v>
          </cell>
          <cell r="L14">
            <v>13474</v>
          </cell>
          <cell r="N14">
            <v>4798</v>
          </cell>
        </row>
        <row r="15">
          <cell r="H15">
            <v>22506</v>
          </cell>
          <cell r="J15">
            <v>3170</v>
          </cell>
          <cell r="L15">
            <v>12830</v>
          </cell>
          <cell r="N15">
            <v>6505</v>
          </cell>
        </row>
        <row r="16">
          <cell r="H16">
            <v>22657</v>
          </cell>
          <cell r="J16">
            <v>3319</v>
          </cell>
          <cell r="L16">
            <v>13329</v>
          </cell>
          <cell r="N16">
            <v>6009</v>
          </cell>
        </row>
        <row r="17">
          <cell r="H17">
            <v>22056</v>
          </cell>
          <cell r="J17">
            <v>3212</v>
          </cell>
          <cell r="L17">
            <v>13208</v>
          </cell>
          <cell r="N17">
            <v>5636</v>
          </cell>
        </row>
        <row r="18">
          <cell r="H18">
            <v>24212</v>
          </cell>
          <cell r="J18">
            <v>3575</v>
          </cell>
          <cell r="L18">
            <v>14449</v>
          </cell>
          <cell r="N18">
            <v>6189</v>
          </cell>
        </row>
        <row r="19">
          <cell r="H19">
            <v>22122</v>
          </cell>
          <cell r="J19">
            <v>2539</v>
          </cell>
          <cell r="L19">
            <v>13844</v>
          </cell>
          <cell r="N19">
            <v>5739</v>
          </cell>
        </row>
        <row r="20">
          <cell r="H20">
            <v>20862</v>
          </cell>
          <cell r="J20">
            <v>2785</v>
          </cell>
          <cell r="L20">
            <v>12848</v>
          </cell>
          <cell r="N20">
            <v>5229</v>
          </cell>
        </row>
        <row r="21">
          <cell r="H21">
            <v>22402</v>
          </cell>
          <cell r="J21">
            <v>3685</v>
          </cell>
          <cell r="L21">
            <v>13138</v>
          </cell>
          <cell r="N21">
            <v>5578</v>
          </cell>
        </row>
        <row r="22">
          <cell r="H22">
            <v>21659</v>
          </cell>
          <cell r="J22">
            <v>3449</v>
          </cell>
          <cell r="L22">
            <v>12663</v>
          </cell>
          <cell r="N22">
            <v>5547</v>
          </cell>
        </row>
        <row r="23">
          <cell r="H23">
            <v>27372</v>
          </cell>
          <cell r="J23">
            <v>3826</v>
          </cell>
          <cell r="L23">
            <v>16503</v>
          </cell>
          <cell r="N23">
            <v>7043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01"/>
  <sheetViews>
    <sheetView tabSelected="1" zoomScaleSheetLayoutView="120" zoomScalePageLayoutView="0" workbookViewId="0" topLeftCell="A1">
      <selection activeCell="H37" sqref="H37"/>
    </sheetView>
  </sheetViews>
  <sheetFormatPr defaultColWidth="9.00390625" defaultRowHeight="13.5"/>
  <cols>
    <col min="1" max="1" width="2.625" style="2" customWidth="1"/>
    <col min="2" max="2" width="2.125" style="2" customWidth="1"/>
    <col min="3" max="3" width="2.75390625" style="2" customWidth="1"/>
    <col min="4" max="4" width="2.00390625" style="9" customWidth="1"/>
    <col min="5" max="5" width="41.75390625" style="2" customWidth="1"/>
    <col min="6" max="6" width="12.25390625" style="2" customWidth="1"/>
    <col min="7" max="9" width="12.625" style="3" customWidth="1"/>
    <col min="10" max="10" width="16.875" style="2" customWidth="1"/>
    <col min="11" max="11" width="16.25390625" style="2" customWidth="1"/>
    <col min="12" max="12" width="15.625" style="2" customWidth="1"/>
    <col min="13" max="16" width="9.50390625" style="2" bestFit="1" customWidth="1"/>
    <col min="17" max="16384" width="9.00390625" style="2" customWidth="1"/>
  </cols>
  <sheetData>
    <row r="1" spans="1:12" s="1" customFormat="1" ht="21.75" customHeight="1">
      <c r="A1" s="11"/>
      <c r="B1" s="12" t="s">
        <v>178</v>
      </c>
      <c r="C1" s="13"/>
      <c r="D1" s="14"/>
      <c r="E1" s="13"/>
      <c r="F1" s="13"/>
      <c r="G1" s="15"/>
      <c r="H1" s="15"/>
      <c r="I1" s="15"/>
      <c r="J1" s="11"/>
      <c r="K1" s="11"/>
      <c r="L1" s="11"/>
    </row>
    <row r="2" spans="1:12" s="4" customFormat="1" ht="12" customHeight="1">
      <c r="A2" s="16"/>
      <c r="B2" s="16"/>
      <c r="C2" s="16"/>
      <c r="D2" s="17"/>
      <c r="E2" s="16"/>
      <c r="F2" s="16"/>
      <c r="G2" s="16"/>
      <c r="H2" s="16"/>
      <c r="I2" s="16"/>
      <c r="J2" s="16"/>
      <c r="K2" s="16"/>
      <c r="L2" s="16"/>
    </row>
    <row r="3" spans="1:12" s="5" customFormat="1" ht="12" customHeight="1">
      <c r="A3" s="18"/>
      <c r="B3" s="19" t="s">
        <v>3</v>
      </c>
      <c r="C3" s="223" t="s">
        <v>2</v>
      </c>
      <c r="D3" s="223"/>
      <c r="E3" s="224"/>
      <c r="F3" s="235" t="s">
        <v>165</v>
      </c>
      <c r="G3" s="229" t="s">
        <v>0</v>
      </c>
      <c r="H3" s="230"/>
      <c r="I3" s="231"/>
      <c r="J3" s="215" t="s">
        <v>171</v>
      </c>
      <c r="K3" s="215" t="s">
        <v>173</v>
      </c>
      <c r="L3" s="215" t="s">
        <v>174</v>
      </c>
    </row>
    <row r="4" spans="1:12" s="5" customFormat="1" ht="12" customHeight="1">
      <c r="A4" s="20"/>
      <c r="B4" s="21"/>
      <c r="C4" s="225"/>
      <c r="D4" s="225"/>
      <c r="E4" s="226"/>
      <c r="F4" s="236"/>
      <c r="G4" s="232"/>
      <c r="H4" s="233"/>
      <c r="I4" s="234"/>
      <c r="J4" s="227"/>
      <c r="K4" s="216"/>
      <c r="L4" s="216"/>
    </row>
    <row r="5" spans="1:12" s="5" customFormat="1" ht="21" customHeight="1">
      <c r="A5" s="20"/>
      <c r="B5" s="21"/>
      <c r="C5" s="225"/>
      <c r="D5" s="225"/>
      <c r="E5" s="226"/>
      <c r="F5" s="237"/>
      <c r="G5" s="54" t="s">
        <v>167</v>
      </c>
      <c r="H5" s="55" t="s">
        <v>169</v>
      </c>
      <c r="I5" s="56" t="s">
        <v>170</v>
      </c>
      <c r="J5" s="228"/>
      <c r="K5" s="217"/>
      <c r="L5" s="217"/>
    </row>
    <row r="6" spans="1:12" s="5" customFormat="1" ht="12" customHeight="1">
      <c r="A6" s="20"/>
      <c r="B6" s="53"/>
      <c r="C6" s="57"/>
      <c r="D6" s="57"/>
      <c r="E6" s="58"/>
      <c r="F6" s="59" t="s">
        <v>166</v>
      </c>
      <c r="G6" s="59" t="s">
        <v>168</v>
      </c>
      <c r="H6" s="60" t="s">
        <v>168</v>
      </c>
      <c r="I6" s="59" t="s">
        <v>168</v>
      </c>
      <c r="J6" s="67" t="s">
        <v>172</v>
      </c>
      <c r="K6" s="67" t="s">
        <v>172</v>
      </c>
      <c r="L6" s="68" t="s">
        <v>175</v>
      </c>
    </row>
    <row r="7" spans="1:12" s="50" customFormat="1" ht="17.25" customHeight="1">
      <c r="A7" s="48"/>
      <c r="B7" s="49"/>
      <c r="C7" s="218" t="s">
        <v>121</v>
      </c>
      <c r="D7" s="218"/>
      <c r="E7" s="222"/>
      <c r="F7" s="69">
        <v>24771</v>
      </c>
      <c r="G7" s="69">
        <v>169896</v>
      </c>
      <c r="H7" s="70">
        <v>85121</v>
      </c>
      <c r="I7" s="69">
        <v>84775</v>
      </c>
      <c r="J7" s="69">
        <v>683004774</v>
      </c>
      <c r="K7" s="69">
        <v>13372219</v>
      </c>
      <c r="L7" s="61">
        <v>2814843</v>
      </c>
    </row>
    <row r="8" spans="1:12" s="6" customFormat="1" ht="12" customHeight="1">
      <c r="A8" s="22"/>
      <c r="B8" s="23"/>
      <c r="C8" s="24"/>
      <c r="D8" s="24"/>
      <c r="E8" s="25"/>
      <c r="F8" s="69"/>
      <c r="G8" s="69"/>
      <c r="H8" s="69"/>
      <c r="I8" s="71"/>
      <c r="J8" s="71"/>
      <c r="K8" s="71"/>
      <c r="L8" s="71"/>
    </row>
    <row r="9" spans="1:12" s="44" customFormat="1" ht="12" customHeight="1">
      <c r="A9" s="42"/>
      <c r="B9" s="43"/>
      <c r="C9" s="24" t="s">
        <v>157</v>
      </c>
      <c r="D9" s="218" t="s">
        <v>176</v>
      </c>
      <c r="E9" s="219"/>
      <c r="F9" s="70">
        <v>5118</v>
      </c>
      <c r="G9" s="70">
        <v>46395</v>
      </c>
      <c r="H9" s="70">
        <v>31149</v>
      </c>
      <c r="I9" s="70">
        <v>15246</v>
      </c>
      <c r="J9" s="70">
        <v>470426978</v>
      </c>
      <c r="K9" s="70">
        <v>5105287</v>
      </c>
      <c r="L9" s="72" t="s">
        <v>74</v>
      </c>
    </row>
    <row r="10" spans="1:12" s="8" customFormat="1" ht="12" customHeight="1">
      <c r="A10" s="26"/>
      <c r="B10" s="27"/>
      <c r="C10" s="24" t="s">
        <v>77</v>
      </c>
      <c r="D10" s="24" t="s">
        <v>77</v>
      </c>
      <c r="E10" s="25" t="s">
        <v>100</v>
      </c>
      <c r="F10" s="70">
        <v>20</v>
      </c>
      <c r="G10" s="70">
        <v>136</v>
      </c>
      <c r="H10" s="70">
        <v>80</v>
      </c>
      <c r="I10" s="73">
        <v>56</v>
      </c>
      <c r="J10" s="28">
        <v>526697</v>
      </c>
      <c r="K10" s="73">
        <v>2739</v>
      </c>
      <c r="L10" s="72" t="s">
        <v>74</v>
      </c>
    </row>
    <row r="11" spans="1:13" s="7" customFormat="1" ht="12" customHeight="1">
      <c r="A11" s="29"/>
      <c r="B11" s="27"/>
      <c r="C11" s="30" t="s">
        <v>78</v>
      </c>
      <c r="D11" s="30" t="s">
        <v>78</v>
      </c>
      <c r="E11" s="31" t="s">
        <v>99</v>
      </c>
      <c r="F11" s="74">
        <v>20</v>
      </c>
      <c r="G11" s="74">
        <v>136</v>
      </c>
      <c r="H11" s="74">
        <v>80</v>
      </c>
      <c r="I11" s="75">
        <v>56</v>
      </c>
      <c r="J11" s="32">
        <v>526697</v>
      </c>
      <c r="K11" s="75">
        <v>2739</v>
      </c>
      <c r="L11" s="72" t="s">
        <v>74</v>
      </c>
      <c r="M11" s="8"/>
    </row>
    <row r="12" spans="1:12" s="8" customFormat="1" ht="12" customHeight="1">
      <c r="A12" s="26"/>
      <c r="B12" s="27"/>
      <c r="C12" s="24" t="s">
        <v>79</v>
      </c>
      <c r="D12" s="24" t="s">
        <v>79</v>
      </c>
      <c r="E12" s="25" t="s">
        <v>101</v>
      </c>
      <c r="F12" s="70">
        <v>270</v>
      </c>
      <c r="G12" s="70">
        <v>1645</v>
      </c>
      <c r="H12" s="70">
        <v>887</v>
      </c>
      <c r="I12" s="73">
        <v>758</v>
      </c>
      <c r="J12" s="73">
        <v>4577731</v>
      </c>
      <c r="K12" s="73">
        <v>21104</v>
      </c>
      <c r="L12" s="72" t="s">
        <v>74</v>
      </c>
    </row>
    <row r="13" spans="1:13" s="7" customFormat="1" ht="12" customHeight="1">
      <c r="A13" s="29"/>
      <c r="B13" s="27"/>
      <c r="C13" s="30" t="s">
        <v>80</v>
      </c>
      <c r="D13" s="30" t="s">
        <v>80</v>
      </c>
      <c r="E13" s="31" t="s">
        <v>103</v>
      </c>
      <c r="F13" s="74">
        <v>85</v>
      </c>
      <c r="G13" s="74">
        <v>449</v>
      </c>
      <c r="H13" s="74">
        <v>284</v>
      </c>
      <c r="I13" s="75">
        <v>165</v>
      </c>
      <c r="J13" s="75">
        <v>1373597</v>
      </c>
      <c r="K13" s="75">
        <v>9203</v>
      </c>
      <c r="L13" s="72" t="s">
        <v>74</v>
      </c>
      <c r="M13" s="8"/>
    </row>
    <row r="14" spans="1:12" s="7" customFormat="1" ht="12" customHeight="1">
      <c r="A14" s="29"/>
      <c r="B14" s="27"/>
      <c r="C14" s="30" t="s">
        <v>81</v>
      </c>
      <c r="D14" s="30" t="s">
        <v>81</v>
      </c>
      <c r="E14" s="31" t="s">
        <v>102</v>
      </c>
      <c r="F14" s="74">
        <v>185</v>
      </c>
      <c r="G14" s="74">
        <v>1196</v>
      </c>
      <c r="H14" s="74">
        <v>603</v>
      </c>
      <c r="I14" s="75">
        <v>593</v>
      </c>
      <c r="J14" s="75">
        <v>3204134</v>
      </c>
      <c r="K14" s="75">
        <v>11901</v>
      </c>
      <c r="L14" s="72" t="s">
        <v>74</v>
      </c>
    </row>
    <row r="15" spans="1:12" s="8" customFormat="1" ht="12" customHeight="1">
      <c r="A15" s="26"/>
      <c r="B15" s="27"/>
      <c r="C15" s="24" t="s">
        <v>82</v>
      </c>
      <c r="D15" s="24" t="s">
        <v>82</v>
      </c>
      <c r="E15" s="25" t="s">
        <v>104</v>
      </c>
      <c r="F15" s="70">
        <v>1168</v>
      </c>
      <c r="G15" s="70">
        <v>11771</v>
      </c>
      <c r="H15" s="70">
        <v>6975</v>
      </c>
      <c r="I15" s="73">
        <v>4796</v>
      </c>
      <c r="J15" s="73">
        <v>104095402</v>
      </c>
      <c r="K15" s="73">
        <v>697630</v>
      </c>
      <c r="L15" s="72" t="s">
        <v>74</v>
      </c>
    </row>
    <row r="16" spans="1:12" s="6" customFormat="1" ht="12" customHeight="1">
      <c r="A16" s="22"/>
      <c r="B16" s="33"/>
      <c r="C16" s="30" t="s">
        <v>83</v>
      </c>
      <c r="D16" s="30" t="s">
        <v>83</v>
      </c>
      <c r="E16" s="31" t="s">
        <v>105</v>
      </c>
      <c r="F16" s="74">
        <v>580</v>
      </c>
      <c r="G16" s="74">
        <v>6058</v>
      </c>
      <c r="H16" s="74">
        <v>3668</v>
      </c>
      <c r="I16" s="75">
        <v>2390</v>
      </c>
      <c r="J16" s="75">
        <v>47072093</v>
      </c>
      <c r="K16" s="75">
        <v>357830</v>
      </c>
      <c r="L16" s="76" t="s">
        <v>123</v>
      </c>
    </row>
    <row r="17" spans="1:12" s="7" customFormat="1" ht="12" customHeight="1">
      <c r="A17" s="29"/>
      <c r="B17" s="27"/>
      <c r="C17" s="30" t="s">
        <v>84</v>
      </c>
      <c r="D17" s="30" t="s">
        <v>84</v>
      </c>
      <c r="E17" s="31" t="s">
        <v>106</v>
      </c>
      <c r="F17" s="74">
        <v>588</v>
      </c>
      <c r="G17" s="74">
        <v>5713</v>
      </c>
      <c r="H17" s="74">
        <v>3307</v>
      </c>
      <c r="I17" s="75">
        <v>2406</v>
      </c>
      <c r="J17" s="75">
        <v>57023309</v>
      </c>
      <c r="K17" s="75">
        <v>339800</v>
      </c>
      <c r="L17" s="72" t="s">
        <v>74</v>
      </c>
    </row>
    <row r="18" spans="1:12" s="7" customFormat="1" ht="12" customHeight="1">
      <c r="A18" s="29"/>
      <c r="B18" s="27"/>
      <c r="C18" s="24" t="s">
        <v>85</v>
      </c>
      <c r="D18" s="24" t="s">
        <v>85</v>
      </c>
      <c r="E18" s="25" t="s">
        <v>107</v>
      </c>
      <c r="F18" s="69">
        <v>1367</v>
      </c>
      <c r="G18" s="69">
        <v>10218</v>
      </c>
      <c r="H18" s="69">
        <v>7488</v>
      </c>
      <c r="I18" s="71">
        <v>2730</v>
      </c>
      <c r="J18" s="71">
        <v>77683165</v>
      </c>
      <c r="K18" s="71">
        <v>926008</v>
      </c>
      <c r="L18" s="72" t="s">
        <v>123</v>
      </c>
    </row>
    <row r="19" spans="1:12" s="7" customFormat="1" ht="12" customHeight="1">
      <c r="A19" s="29"/>
      <c r="B19" s="27"/>
      <c r="C19" s="30" t="s">
        <v>86</v>
      </c>
      <c r="D19" s="30" t="s">
        <v>86</v>
      </c>
      <c r="E19" s="31" t="s">
        <v>108</v>
      </c>
      <c r="F19" s="74">
        <v>722</v>
      </c>
      <c r="G19" s="74">
        <v>4563</v>
      </c>
      <c r="H19" s="74">
        <v>3257</v>
      </c>
      <c r="I19" s="75">
        <v>1306</v>
      </c>
      <c r="J19" s="75">
        <v>28224452</v>
      </c>
      <c r="K19" s="75">
        <v>354395</v>
      </c>
      <c r="L19" s="72" t="s">
        <v>74</v>
      </c>
    </row>
    <row r="20" spans="1:12" s="7" customFormat="1" ht="12" customHeight="1">
      <c r="A20" s="29"/>
      <c r="B20" s="27"/>
      <c r="C20" s="30" t="s">
        <v>87</v>
      </c>
      <c r="D20" s="30" t="s">
        <v>87</v>
      </c>
      <c r="E20" s="31" t="s">
        <v>109</v>
      </c>
      <c r="F20" s="74">
        <v>206</v>
      </c>
      <c r="G20" s="74">
        <v>1706</v>
      </c>
      <c r="H20" s="74">
        <v>1189</v>
      </c>
      <c r="I20" s="75">
        <v>517</v>
      </c>
      <c r="J20" s="75">
        <v>11820917</v>
      </c>
      <c r="K20" s="75">
        <v>96823</v>
      </c>
      <c r="L20" s="72" t="s">
        <v>74</v>
      </c>
    </row>
    <row r="21" spans="1:12" s="7" customFormat="1" ht="12" customHeight="1">
      <c r="A21" s="29"/>
      <c r="B21" s="27"/>
      <c r="C21" s="30" t="s">
        <v>88</v>
      </c>
      <c r="D21" s="30" t="s">
        <v>88</v>
      </c>
      <c r="E21" s="31" t="s">
        <v>110</v>
      </c>
      <c r="F21" s="74">
        <v>243</v>
      </c>
      <c r="G21" s="74">
        <v>2744</v>
      </c>
      <c r="H21" s="74">
        <v>2107</v>
      </c>
      <c r="I21" s="75">
        <v>637</v>
      </c>
      <c r="J21" s="75">
        <v>32007683</v>
      </c>
      <c r="K21" s="75">
        <v>422289</v>
      </c>
      <c r="L21" s="72" t="s">
        <v>74</v>
      </c>
    </row>
    <row r="22" spans="1:12" s="6" customFormat="1" ht="12" customHeight="1">
      <c r="A22" s="22"/>
      <c r="B22" s="33"/>
      <c r="C22" s="30" t="s">
        <v>89</v>
      </c>
      <c r="D22" s="30" t="s">
        <v>89</v>
      </c>
      <c r="E22" s="31" t="s">
        <v>111</v>
      </c>
      <c r="F22" s="74">
        <v>196</v>
      </c>
      <c r="G22" s="74">
        <v>1205</v>
      </c>
      <c r="H22" s="74">
        <v>935</v>
      </c>
      <c r="I22" s="75">
        <v>270</v>
      </c>
      <c r="J22" s="75">
        <v>5630113</v>
      </c>
      <c r="K22" s="75">
        <v>52501</v>
      </c>
      <c r="L22" s="76" t="s">
        <v>122</v>
      </c>
    </row>
    <row r="23" spans="1:12" s="8" customFormat="1" ht="12" customHeight="1">
      <c r="A23" s="26"/>
      <c r="B23" s="27"/>
      <c r="C23" s="24" t="s">
        <v>90</v>
      </c>
      <c r="D23" s="24" t="s">
        <v>90</v>
      </c>
      <c r="E23" s="25" t="s">
        <v>112</v>
      </c>
      <c r="F23" s="70">
        <v>1280</v>
      </c>
      <c r="G23" s="70">
        <v>12859</v>
      </c>
      <c r="H23" s="70">
        <v>9885</v>
      </c>
      <c r="I23" s="73">
        <v>2974</v>
      </c>
      <c r="J23" s="73">
        <v>205191241</v>
      </c>
      <c r="K23" s="73">
        <v>3113142</v>
      </c>
      <c r="L23" s="72" t="s">
        <v>74</v>
      </c>
    </row>
    <row r="24" spans="1:12" s="7" customFormat="1" ht="12" customHeight="1">
      <c r="A24" s="29"/>
      <c r="B24" s="27"/>
      <c r="C24" s="30" t="s">
        <v>91</v>
      </c>
      <c r="D24" s="30" t="s">
        <v>91</v>
      </c>
      <c r="E24" s="31" t="s">
        <v>113</v>
      </c>
      <c r="F24" s="74">
        <v>549</v>
      </c>
      <c r="G24" s="74">
        <v>4386</v>
      </c>
      <c r="H24" s="74">
        <v>3223</v>
      </c>
      <c r="I24" s="75">
        <v>1163</v>
      </c>
      <c r="J24" s="75">
        <v>33378418</v>
      </c>
      <c r="K24" s="75">
        <v>932109</v>
      </c>
      <c r="L24" s="72" t="s">
        <v>74</v>
      </c>
    </row>
    <row r="25" spans="1:12" s="7" customFormat="1" ht="12" customHeight="1">
      <c r="A25" s="29"/>
      <c r="B25" s="27"/>
      <c r="C25" s="30" t="s">
        <v>92</v>
      </c>
      <c r="D25" s="30" t="s">
        <v>92</v>
      </c>
      <c r="E25" s="31" t="s">
        <v>114</v>
      </c>
      <c r="F25" s="74">
        <v>373</v>
      </c>
      <c r="G25" s="74">
        <v>4165</v>
      </c>
      <c r="H25" s="74">
        <v>3417</v>
      </c>
      <c r="I25" s="75">
        <v>748</v>
      </c>
      <c r="J25" s="75">
        <v>27201276</v>
      </c>
      <c r="K25" s="75">
        <v>1603881</v>
      </c>
      <c r="L25" s="72" t="s">
        <v>74</v>
      </c>
    </row>
    <row r="26" spans="1:12" s="7" customFormat="1" ht="12" customHeight="1">
      <c r="A26" s="29"/>
      <c r="B26" s="27"/>
      <c r="C26" s="30" t="s">
        <v>93</v>
      </c>
      <c r="D26" s="30" t="s">
        <v>93</v>
      </c>
      <c r="E26" s="31" t="s">
        <v>115</v>
      </c>
      <c r="F26" s="74">
        <v>224</v>
      </c>
      <c r="G26" s="74">
        <v>2859</v>
      </c>
      <c r="H26" s="74">
        <v>2156</v>
      </c>
      <c r="I26" s="75">
        <v>703</v>
      </c>
      <c r="J26" s="75">
        <v>134591889</v>
      </c>
      <c r="K26" s="75">
        <v>248684</v>
      </c>
      <c r="L26" s="72" t="s">
        <v>74</v>
      </c>
    </row>
    <row r="27" spans="1:12" s="7" customFormat="1" ht="12" customHeight="1">
      <c r="A27" s="29"/>
      <c r="B27" s="27"/>
      <c r="C27" s="30" t="s">
        <v>94</v>
      </c>
      <c r="D27" s="30" t="s">
        <v>94</v>
      </c>
      <c r="E27" s="31" t="s">
        <v>116</v>
      </c>
      <c r="F27" s="74">
        <v>134</v>
      </c>
      <c r="G27" s="74">
        <v>1449</v>
      </c>
      <c r="H27" s="74">
        <v>1089</v>
      </c>
      <c r="I27" s="75">
        <v>360</v>
      </c>
      <c r="J27" s="75">
        <v>10019658</v>
      </c>
      <c r="K27" s="75">
        <v>328468</v>
      </c>
      <c r="L27" s="72" t="s">
        <v>74</v>
      </c>
    </row>
    <row r="28" spans="1:12" s="8" customFormat="1" ht="12" customHeight="1">
      <c r="A28" s="26"/>
      <c r="B28" s="27"/>
      <c r="C28" s="24" t="s">
        <v>95</v>
      </c>
      <c r="D28" s="24" t="s">
        <v>95</v>
      </c>
      <c r="E28" s="25" t="s">
        <v>117</v>
      </c>
      <c r="F28" s="70">
        <v>1013</v>
      </c>
      <c r="G28" s="70">
        <v>9766</v>
      </c>
      <c r="H28" s="70">
        <v>5834</v>
      </c>
      <c r="I28" s="73">
        <v>3932</v>
      </c>
      <c r="J28" s="73">
        <v>78352742</v>
      </c>
      <c r="K28" s="73">
        <v>344664</v>
      </c>
      <c r="L28" s="72" t="s">
        <v>74</v>
      </c>
    </row>
    <row r="29" spans="1:12" s="7" customFormat="1" ht="12" customHeight="1">
      <c r="A29" s="29"/>
      <c r="B29" s="27"/>
      <c r="C29" s="30" t="s">
        <v>96</v>
      </c>
      <c r="D29" s="30" t="s">
        <v>96</v>
      </c>
      <c r="E29" s="31" t="s">
        <v>118</v>
      </c>
      <c r="F29" s="74">
        <v>174</v>
      </c>
      <c r="G29" s="74">
        <v>1359</v>
      </c>
      <c r="H29" s="74">
        <v>892</v>
      </c>
      <c r="I29" s="75">
        <v>467</v>
      </c>
      <c r="J29" s="75">
        <v>7108682</v>
      </c>
      <c r="K29" s="75">
        <v>27191</v>
      </c>
      <c r="L29" s="72" t="s">
        <v>74</v>
      </c>
    </row>
    <row r="30" spans="1:12" s="7" customFormat="1" ht="12" customHeight="1">
      <c r="A30" s="29"/>
      <c r="B30" s="27"/>
      <c r="C30" s="30" t="s">
        <v>97</v>
      </c>
      <c r="D30" s="30" t="s">
        <v>97</v>
      </c>
      <c r="E30" s="31" t="s">
        <v>119</v>
      </c>
      <c r="F30" s="74">
        <v>224</v>
      </c>
      <c r="G30" s="74">
        <v>3093</v>
      </c>
      <c r="H30" s="74">
        <v>1676</v>
      </c>
      <c r="I30" s="75">
        <v>1417</v>
      </c>
      <c r="J30" s="75">
        <v>23127391</v>
      </c>
      <c r="K30" s="75">
        <v>91996</v>
      </c>
      <c r="L30" s="72" t="s">
        <v>74</v>
      </c>
    </row>
    <row r="31" spans="1:12" s="7" customFormat="1" ht="12" customHeight="1">
      <c r="A31" s="29"/>
      <c r="B31" s="27"/>
      <c r="C31" s="30" t="s">
        <v>98</v>
      </c>
      <c r="D31" s="30" t="s">
        <v>98</v>
      </c>
      <c r="E31" s="31" t="s">
        <v>120</v>
      </c>
      <c r="F31" s="74">
        <v>615</v>
      </c>
      <c r="G31" s="74">
        <v>5314</v>
      </c>
      <c r="H31" s="74">
        <v>3266</v>
      </c>
      <c r="I31" s="75">
        <v>2048</v>
      </c>
      <c r="J31" s="75">
        <v>48116669</v>
      </c>
      <c r="K31" s="75">
        <v>225477</v>
      </c>
      <c r="L31" s="72" t="s">
        <v>74</v>
      </c>
    </row>
    <row r="32" spans="1:12" s="7" customFormat="1" ht="12" customHeight="1">
      <c r="A32" s="29"/>
      <c r="B32" s="34"/>
      <c r="C32" s="35"/>
      <c r="D32" s="36" t="s">
        <v>1</v>
      </c>
      <c r="E32" s="62"/>
      <c r="F32" s="74"/>
      <c r="G32" s="74"/>
      <c r="H32" s="74"/>
      <c r="I32" s="75"/>
      <c r="J32" s="75"/>
      <c r="K32" s="75"/>
      <c r="L32" s="77"/>
    </row>
    <row r="33" spans="1:12" s="47" customFormat="1" ht="12" customHeight="1">
      <c r="A33" s="45"/>
      <c r="B33" s="46"/>
      <c r="C33" s="35"/>
      <c r="D33" s="63" t="s">
        <v>158</v>
      </c>
      <c r="E33" s="64"/>
      <c r="F33" s="70">
        <v>19653</v>
      </c>
      <c r="G33" s="70">
        <v>123501</v>
      </c>
      <c r="H33" s="70">
        <v>53972</v>
      </c>
      <c r="I33" s="73">
        <v>69529</v>
      </c>
      <c r="J33" s="73">
        <v>212577796</v>
      </c>
      <c r="K33" s="73">
        <v>8266932</v>
      </c>
      <c r="L33" s="72">
        <v>2814843</v>
      </c>
    </row>
    <row r="34" spans="1:12" s="52" customFormat="1" ht="12" customHeight="1">
      <c r="A34" s="51"/>
      <c r="B34" s="37"/>
      <c r="C34" s="35"/>
      <c r="D34" s="24" t="s">
        <v>13</v>
      </c>
      <c r="E34" s="25" t="s">
        <v>44</v>
      </c>
      <c r="F34" s="70">
        <v>74</v>
      </c>
      <c r="G34" s="69">
        <v>6124</v>
      </c>
      <c r="H34" s="69">
        <v>1398</v>
      </c>
      <c r="I34" s="71">
        <v>4726</v>
      </c>
      <c r="J34" s="71">
        <v>14065628</v>
      </c>
      <c r="K34" s="71">
        <v>70462</v>
      </c>
      <c r="L34" s="78">
        <v>296316</v>
      </c>
    </row>
    <row r="35" spans="1:12" s="7" customFormat="1" ht="12" customHeight="1">
      <c r="A35" s="29"/>
      <c r="B35" s="34"/>
      <c r="C35" s="35"/>
      <c r="D35" s="30" t="s">
        <v>14</v>
      </c>
      <c r="E35" s="31" t="s">
        <v>45</v>
      </c>
      <c r="F35" s="74">
        <v>26</v>
      </c>
      <c r="G35" s="74">
        <v>5773</v>
      </c>
      <c r="H35" s="74">
        <v>1308</v>
      </c>
      <c r="I35" s="75">
        <v>4465</v>
      </c>
      <c r="J35" s="75">
        <v>13160398</v>
      </c>
      <c r="K35" s="75">
        <v>68693</v>
      </c>
      <c r="L35" s="77">
        <v>280347</v>
      </c>
    </row>
    <row r="36" spans="1:12" s="6" customFormat="1" ht="12" customHeight="1">
      <c r="A36" s="22"/>
      <c r="B36" s="38"/>
      <c r="C36" s="39"/>
      <c r="D36" s="30" t="s">
        <v>15</v>
      </c>
      <c r="E36" s="91" t="s">
        <v>46</v>
      </c>
      <c r="F36" s="74">
        <v>48</v>
      </c>
      <c r="G36" s="74">
        <v>351</v>
      </c>
      <c r="H36" s="74">
        <v>90</v>
      </c>
      <c r="I36" s="75">
        <v>261</v>
      </c>
      <c r="J36" s="75">
        <v>905230</v>
      </c>
      <c r="K36" s="75">
        <v>1769</v>
      </c>
      <c r="L36" s="77">
        <v>15969</v>
      </c>
    </row>
    <row r="37" spans="1:12" s="52" customFormat="1" ht="12" customHeight="1">
      <c r="A37" s="51"/>
      <c r="B37" s="37"/>
      <c r="C37" s="35"/>
      <c r="D37" s="24" t="s">
        <v>16</v>
      </c>
      <c r="E37" s="25" t="s">
        <v>47</v>
      </c>
      <c r="F37" s="70">
        <v>2416</v>
      </c>
      <c r="G37" s="69">
        <v>10144</v>
      </c>
      <c r="H37" s="69">
        <v>2977</v>
      </c>
      <c r="I37" s="71">
        <v>7167</v>
      </c>
      <c r="J37" s="71">
        <v>14865396</v>
      </c>
      <c r="K37" s="71">
        <v>78381</v>
      </c>
      <c r="L37" s="78">
        <v>386177</v>
      </c>
    </row>
    <row r="38" spans="1:12" s="7" customFormat="1" ht="12" customHeight="1">
      <c r="A38" s="29"/>
      <c r="B38" s="34"/>
      <c r="C38" s="35"/>
      <c r="D38" s="30" t="s">
        <v>17</v>
      </c>
      <c r="E38" s="31" t="s">
        <v>48</v>
      </c>
      <c r="F38" s="74">
        <v>351</v>
      </c>
      <c r="G38" s="74">
        <v>1178</v>
      </c>
      <c r="H38" s="74">
        <v>508</v>
      </c>
      <c r="I38" s="75">
        <v>670</v>
      </c>
      <c r="J38" s="75">
        <v>1525279</v>
      </c>
      <c r="K38" s="75">
        <v>12216</v>
      </c>
      <c r="L38" s="77">
        <v>33592</v>
      </c>
    </row>
    <row r="39" spans="1:12" s="7" customFormat="1" ht="12" customHeight="1">
      <c r="A39" s="29"/>
      <c r="B39" s="34"/>
      <c r="C39" s="35"/>
      <c r="D39" s="30" t="s">
        <v>18</v>
      </c>
      <c r="E39" s="31" t="s">
        <v>49</v>
      </c>
      <c r="F39" s="74">
        <v>352</v>
      </c>
      <c r="G39" s="74">
        <v>1459</v>
      </c>
      <c r="H39" s="74">
        <v>782</v>
      </c>
      <c r="I39" s="75">
        <v>677</v>
      </c>
      <c r="J39" s="75">
        <v>2138499</v>
      </c>
      <c r="K39" s="75">
        <v>5478</v>
      </c>
      <c r="L39" s="77">
        <v>68867</v>
      </c>
    </row>
    <row r="40" spans="1:12" s="6" customFormat="1" ht="12" customHeight="1">
      <c r="A40" s="22"/>
      <c r="B40" s="23"/>
      <c r="C40" s="39"/>
      <c r="D40" s="24" t="s">
        <v>19</v>
      </c>
      <c r="E40" s="25" t="s">
        <v>50</v>
      </c>
      <c r="F40" s="69">
        <v>1050</v>
      </c>
      <c r="G40" s="69">
        <v>4344</v>
      </c>
      <c r="H40" s="69">
        <v>884</v>
      </c>
      <c r="I40" s="69">
        <v>3460</v>
      </c>
      <c r="J40" s="69">
        <v>6952281</v>
      </c>
      <c r="K40" s="69">
        <v>29958</v>
      </c>
      <c r="L40" s="69">
        <v>180418</v>
      </c>
    </row>
    <row r="41" spans="1:12" s="8" customFormat="1" ht="12" customHeight="1">
      <c r="A41" s="26"/>
      <c r="B41" s="34"/>
      <c r="C41" s="35"/>
      <c r="D41" s="30"/>
      <c r="E41" s="31" t="s">
        <v>140</v>
      </c>
      <c r="F41" s="79">
        <v>976</v>
      </c>
      <c r="G41" s="79">
        <v>4071</v>
      </c>
      <c r="H41" s="79">
        <v>829</v>
      </c>
      <c r="I41" s="80">
        <v>3242</v>
      </c>
      <c r="J41" s="80">
        <v>6496405</v>
      </c>
      <c r="K41" s="80">
        <v>29503</v>
      </c>
      <c r="L41" s="80">
        <v>166727</v>
      </c>
    </row>
    <row r="42" spans="1:12" s="7" customFormat="1" ht="12" customHeight="1">
      <c r="A42" s="29"/>
      <c r="B42" s="34"/>
      <c r="C42" s="35"/>
      <c r="D42" s="30"/>
      <c r="E42" s="31" t="s">
        <v>141</v>
      </c>
      <c r="F42" s="79">
        <v>74</v>
      </c>
      <c r="G42" s="74">
        <v>273</v>
      </c>
      <c r="H42" s="74">
        <v>55</v>
      </c>
      <c r="I42" s="75">
        <v>218</v>
      </c>
      <c r="J42" s="75">
        <v>455876</v>
      </c>
      <c r="K42" s="75">
        <v>455</v>
      </c>
      <c r="L42" s="75">
        <v>13691</v>
      </c>
    </row>
    <row r="43" spans="1:12" s="7" customFormat="1" ht="12" customHeight="1">
      <c r="A43" s="29"/>
      <c r="B43" s="34"/>
      <c r="C43" s="35"/>
      <c r="D43" s="30" t="s">
        <v>20</v>
      </c>
      <c r="E43" s="31" t="s">
        <v>51</v>
      </c>
      <c r="F43" s="74">
        <v>177</v>
      </c>
      <c r="G43" s="74">
        <v>735</v>
      </c>
      <c r="H43" s="74">
        <v>279</v>
      </c>
      <c r="I43" s="75">
        <v>456</v>
      </c>
      <c r="J43" s="75">
        <v>1149723</v>
      </c>
      <c r="K43" s="75">
        <v>4366</v>
      </c>
      <c r="L43" s="75">
        <v>28495</v>
      </c>
    </row>
    <row r="44" spans="1:12" s="8" customFormat="1" ht="12" customHeight="1">
      <c r="A44" s="26"/>
      <c r="B44" s="34"/>
      <c r="C44" s="35"/>
      <c r="D44" s="30" t="s">
        <v>21</v>
      </c>
      <c r="E44" s="31" t="s">
        <v>52</v>
      </c>
      <c r="F44" s="79">
        <v>486</v>
      </c>
      <c r="G44" s="79">
        <v>2428</v>
      </c>
      <c r="H44" s="79">
        <v>524</v>
      </c>
      <c r="I44" s="80">
        <v>1904</v>
      </c>
      <c r="J44" s="80">
        <v>3099614</v>
      </c>
      <c r="K44" s="80">
        <v>26363</v>
      </c>
      <c r="L44" s="80">
        <v>74805</v>
      </c>
    </row>
    <row r="45" spans="1:12" s="52" customFormat="1" ht="12" customHeight="1">
      <c r="A45" s="51"/>
      <c r="B45" s="37"/>
      <c r="C45" s="35"/>
      <c r="D45" s="24" t="s">
        <v>22</v>
      </c>
      <c r="E45" s="25" t="s">
        <v>53</v>
      </c>
      <c r="F45" s="70">
        <v>7124</v>
      </c>
      <c r="G45" s="69">
        <v>51865</v>
      </c>
      <c r="H45" s="69">
        <v>17883</v>
      </c>
      <c r="I45" s="71">
        <v>33982</v>
      </c>
      <c r="J45" s="71">
        <v>66675094</v>
      </c>
      <c r="K45" s="71">
        <v>572741</v>
      </c>
      <c r="L45" s="71">
        <v>842321</v>
      </c>
    </row>
    <row r="46" spans="1:12" s="7" customFormat="1" ht="12" customHeight="1">
      <c r="A46" s="29"/>
      <c r="B46" s="34"/>
      <c r="C46" s="35"/>
      <c r="D46" s="30" t="s">
        <v>23</v>
      </c>
      <c r="E46" s="31" t="s">
        <v>54</v>
      </c>
      <c r="F46" s="74">
        <v>596</v>
      </c>
      <c r="G46" s="74">
        <v>14305</v>
      </c>
      <c r="H46" s="74">
        <v>4028</v>
      </c>
      <c r="I46" s="75">
        <v>10277</v>
      </c>
      <c r="J46" s="75">
        <v>26983742</v>
      </c>
      <c r="K46" s="75">
        <v>123402</v>
      </c>
      <c r="L46" s="75">
        <v>372514</v>
      </c>
    </row>
    <row r="47" spans="1:12" s="7" customFormat="1" ht="12" customHeight="1">
      <c r="A47" s="29"/>
      <c r="B47" s="34"/>
      <c r="C47" s="35"/>
      <c r="D47" s="30" t="s">
        <v>24</v>
      </c>
      <c r="E47" s="31" t="s">
        <v>55</v>
      </c>
      <c r="F47" s="74">
        <v>766</v>
      </c>
      <c r="G47" s="74">
        <v>2007</v>
      </c>
      <c r="H47" s="74">
        <v>973</v>
      </c>
      <c r="I47" s="75">
        <v>1034</v>
      </c>
      <c r="J47" s="75">
        <v>3709187</v>
      </c>
      <c r="K47" s="75">
        <v>28208</v>
      </c>
      <c r="L47" s="75">
        <v>53693</v>
      </c>
    </row>
    <row r="48" spans="1:12" s="7" customFormat="1" ht="12" customHeight="1">
      <c r="A48" s="29"/>
      <c r="B48" s="34"/>
      <c r="C48" s="35"/>
      <c r="D48" s="30" t="s">
        <v>25</v>
      </c>
      <c r="E48" s="31" t="s">
        <v>56</v>
      </c>
      <c r="F48" s="74">
        <v>185</v>
      </c>
      <c r="G48" s="74">
        <v>632</v>
      </c>
      <c r="H48" s="74">
        <v>293</v>
      </c>
      <c r="I48" s="75">
        <v>339</v>
      </c>
      <c r="J48" s="75">
        <v>614704</v>
      </c>
      <c r="K48" s="75">
        <v>2613</v>
      </c>
      <c r="L48" s="75">
        <v>9067</v>
      </c>
    </row>
    <row r="49" spans="1:12" s="7" customFormat="1" ht="12" customHeight="1">
      <c r="A49" s="29"/>
      <c r="B49" s="34"/>
      <c r="C49" s="35"/>
      <c r="D49" s="30" t="s">
        <v>26</v>
      </c>
      <c r="E49" s="31" t="s">
        <v>57</v>
      </c>
      <c r="F49" s="74">
        <v>202</v>
      </c>
      <c r="G49" s="74">
        <v>728</v>
      </c>
      <c r="H49" s="74">
        <v>379</v>
      </c>
      <c r="I49" s="75">
        <v>349</v>
      </c>
      <c r="J49" s="75">
        <v>998460</v>
      </c>
      <c r="K49" s="75">
        <v>12027</v>
      </c>
      <c r="L49" s="75">
        <v>11864</v>
      </c>
    </row>
    <row r="50" spans="1:12" s="8" customFormat="1" ht="12" customHeight="1">
      <c r="A50" s="26"/>
      <c r="B50" s="34"/>
      <c r="C50" s="35"/>
      <c r="D50" s="30" t="s">
        <v>27</v>
      </c>
      <c r="E50" s="31" t="s">
        <v>58</v>
      </c>
      <c r="F50" s="79">
        <v>458</v>
      </c>
      <c r="G50" s="79">
        <v>1762</v>
      </c>
      <c r="H50" s="79">
        <v>682</v>
      </c>
      <c r="I50" s="80">
        <v>1080</v>
      </c>
      <c r="J50" s="80">
        <v>1834473</v>
      </c>
      <c r="K50" s="80">
        <v>22214</v>
      </c>
      <c r="L50" s="80">
        <v>41107</v>
      </c>
    </row>
    <row r="51" spans="1:12" s="6" customFormat="1" ht="12" customHeight="1">
      <c r="A51" s="22"/>
      <c r="B51" s="38"/>
      <c r="C51" s="39"/>
      <c r="D51" s="30" t="s">
        <v>28</v>
      </c>
      <c r="E51" s="25" t="s">
        <v>59</v>
      </c>
      <c r="F51" s="69">
        <v>1225</v>
      </c>
      <c r="G51" s="69">
        <v>5625</v>
      </c>
      <c r="H51" s="69">
        <v>1755</v>
      </c>
      <c r="I51" s="71">
        <v>3870</v>
      </c>
      <c r="J51" s="71">
        <v>3382878</v>
      </c>
      <c r="K51" s="71">
        <v>65981</v>
      </c>
      <c r="L51" s="71">
        <v>57898</v>
      </c>
    </row>
    <row r="52" spans="1:12" s="6" customFormat="1" ht="12" customHeight="1">
      <c r="A52" s="22"/>
      <c r="B52" s="38"/>
      <c r="C52" s="39"/>
      <c r="D52" s="30"/>
      <c r="E52" s="31" t="s">
        <v>128</v>
      </c>
      <c r="F52" s="74">
        <v>618</v>
      </c>
      <c r="G52" s="74">
        <v>2909</v>
      </c>
      <c r="H52" s="74">
        <v>1039</v>
      </c>
      <c r="I52" s="75">
        <v>1870</v>
      </c>
      <c r="J52" s="75">
        <v>1608243</v>
      </c>
      <c r="K52" s="75">
        <v>15947</v>
      </c>
      <c r="L52" s="75">
        <v>27420</v>
      </c>
    </row>
    <row r="53" spans="1:12" s="6" customFormat="1" ht="12" customHeight="1">
      <c r="A53" s="22"/>
      <c r="B53" s="38"/>
      <c r="C53" s="39"/>
      <c r="D53" s="30"/>
      <c r="E53" s="31" t="s">
        <v>129</v>
      </c>
      <c r="F53" s="74">
        <v>338</v>
      </c>
      <c r="G53" s="74">
        <v>1227</v>
      </c>
      <c r="H53" s="74">
        <v>271</v>
      </c>
      <c r="I53" s="75">
        <v>956</v>
      </c>
      <c r="J53" s="75">
        <v>1091103</v>
      </c>
      <c r="K53" s="75">
        <v>50026</v>
      </c>
      <c r="L53" s="75">
        <v>18371</v>
      </c>
    </row>
    <row r="54" spans="1:12" s="6" customFormat="1" ht="12" customHeight="1">
      <c r="A54" s="22"/>
      <c r="B54" s="38"/>
      <c r="C54" s="39"/>
      <c r="D54" s="30"/>
      <c r="E54" s="31" t="s">
        <v>130</v>
      </c>
      <c r="F54" s="74">
        <v>225</v>
      </c>
      <c r="G54" s="74">
        <v>1399</v>
      </c>
      <c r="H54" s="74">
        <v>416</v>
      </c>
      <c r="I54" s="75">
        <v>983</v>
      </c>
      <c r="J54" s="75">
        <v>621226</v>
      </c>
      <c r="K54" s="75">
        <v>8</v>
      </c>
      <c r="L54" s="75">
        <v>10614</v>
      </c>
    </row>
    <row r="55" spans="1:12" s="6" customFormat="1" ht="12" customHeight="1">
      <c r="A55" s="22"/>
      <c r="B55" s="38"/>
      <c r="C55" s="39"/>
      <c r="D55" s="30"/>
      <c r="E55" s="31" t="s">
        <v>131</v>
      </c>
      <c r="F55" s="74">
        <v>44</v>
      </c>
      <c r="G55" s="74">
        <v>90</v>
      </c>
      <c r="H55" s="74">
        <v>29</v>
      </c>
      <c r="I55" s="75">
        <v>61</v>
      </c>
      <c r="J55" s="75">
        <v>62306</v>
      </c>
      <c r="K55" s="77" t="s">
        <v>156</v>
      </c>
      <c r="L55" s="75">
        <v>1493</v>
      </c>
    </row>
    <row r="56" spans="1:12" s="6" customFormat="1" ht="12" customHeight="1">
      <c r="A56" s="22"/>
      <c r="B56" s="38"/>
      <c r="C56" s="39"/>
      <c r="D56" s="30" t="s">
        <v>29</v>
      </c>
      <c r="E56" s="31" t="s">
        <v>60</v>
      </c>
      <c r="F56" s="74">
        <v>281</v>
      </c>
      <c r="G56" s="74">
        <v>723</v>
      </c>
      <c r="H56" s="74">
        <v>347</v>
      </c>
      <c r="I56" s="75">
        <v>376</v>
      </c>
      <c r="J56" s="75">
        <v>999745</v>
      </c>
      <c r="K56" s="75">
        <v>8161</v>
      </c>
      <c r="L56" s="75">
        <v>12222</v>
      </c>
    </row>
    <row r="57" spans="1:12" s="6" customFormat="1" ht="12" customHeight="1">
      <c r="A57" s="22"/>
      <c r="B57" s="38"/>
      <c r="C57" s="39"/>
      <c r="D57" s="30" t="s">
        <v>30</v>
      </c>
      <c r="E57" s="25" t="s">
        <v>61</v>
      </c>
      <c r="F57" s="70">
        <v>3411</v>
      </c>
      <c r="G57" s="69">
        <v>26083</v>
      </c>
      <c r="H57" s="69">
        <v>9426</v>
      </c>
      <c r="I57" s="71">
        <v>16657</v>
      </c>
      <c r="J57" s="71">
        <v>28151905</v>
      </c>
      <c r="K57" s="71">
        <v>310135</v>
      </c>
      <c r="L57" s="71">
        <v>283956</v>
      </c>
    </row>
    <row r="58" spans="1:12" s="7" customFormat="1" ht="12" customHeight="1">
      <c r="A58" s="29"/>
      <c r="B58" s="34"/>
      <c r="C58" s="35"/>
      <c r="D58" s="30"/>
      <c r="E58" s="31" t="s">
        <v>132</v>
      </c>
      <c r="F58" s="74">
        <v>720</v>
      </c>
      <c r="G58" s="74">
        <v>9854</v>
      </c>
      <c r="H58" s="74">
        <v>4181</v>
      </c>
      <c r="I58" s="75">
        <v>5673</v>
      </c>
      <c r="J58" s="75">
        <v>11634782</v>
      </c>
      <c r="K58" s="75">
        <v>149064</v>
      </c>
      <c r="L58" s="75">
        <v>86202</v>
      </c>
    </row>
    <row r="59" spans="1:12" s="7" customFormat="1" ht="12" customHeight="1">
      <c r="A59" s="29"/>
      <c r="B59" s="34"/>
      <c r="C59" s="35"/>
      <c r="D59" s="30"/>
      <c r="E59" s="31" t="s">
        <v>133</v>
      </c>
      <c r="F59" s="74">
        <v>170</v>
      </c>
      <c r="G59" s="74">
        <v>1027</v>
      </c>
      <c r="H59" s="74">
        <v>495</v>
      </c>
      <c r="I59" s="75">
        <v>532</v>
      </c>
      <c r="J59" s="75">
        <v>541316</v>
      </c>
      <c r="K59" s="75">
        <v>1790</v>
      </c>
      <c r="L59" s="77" t="s">
        <v>75</v>
      </c>
    </row>
    <row r="60" spans="1:12" s="7" customFormat="1" ht="12" customHeight="1">
      <c r="A60" s="29"/>
      <c r="B60" s="34"/>
      <c r="C60" s="35"/>
      <c r="D60" s="30"/>
      <c r="E60" s="31" t="s">
        <v>134</v>
      </c>
      <c r="F60" s="74">
        <v>957</v>
      </c>
      <c r="G60" s="74">
        <v>1831</v>
      </c>
      <c r="H60" s="74">
        <v>564</v>
      </c>
      <c r="I60" s="75">
        <v>1267</v>
      </c>
      <c r="J60" s="75">
        <v>2315422</v>
      </c>
      <c r="K60" s="75">
        <v>91694</v>
      </c>
      <c r="L60" s="75">
        <v>15531</v>
      </c>
    </row>
    <row r="61" spans="1:12" s="7" customFormat="1" ht="12" customHeight="1">
      <c r="A61" s="29"/>
      <c r="B61" s="34"/>
      <c r="C61" s="35"/>
      <c r="D61" s="30"/>
      <c r="E61" s="31" t="s">
        <v>135</v>
      </c>
      <c r="F61" s="74">
        <v>206</v>
      </c>
      <c r="G61" s="74">
        <v>745</v>
      </c>
      <c r="H61" s="74">
        <v>276</v>
      </c>
      <c r="I61" s="75">
        <v>469</v>
      </c>
      <c r="J61" s="75">
        <v>631752</v>
      </c>
      <c r="K61" s="75">
        <v>2016</v>
      </c>
      <c r="L61" s="75">
        <v>10094</v>
      </c>
    </row>
    <row r="62" spans="1:12" s="7" customFormat="1" ht="12" customHeight="1">
      <c r="A62" s="29"/>
      <c r="B62" s="34"/>
      <c r="C62" s="35"/>
      <c r="D62" s="30"/>
      <c r="E62" s="31" t="s">
        <v>136</v>
      </c>
      <c r="F62" s="74">
        <v>669</v>
      </c>
      <c r="G62" s="74">
        <v>6946</v>
      </c>
      <c r="H62" s="74">
        <v>2088</v>
      </c>
      <c r="I62" s="75">
        <v>4858</v>
      </c>
      <c r="J62" s="75">
        <v>4421277</v>
      </c>
      <c r="K62" s="75">
        <v>32989</v>
      </c>
      <c r="L62" s="75">
        <v>33380</v>
      </c>
    </row>
    <row r="63" spans="1:12" s="8" customFormat="1" ht="12" customHeight="1">
      <c r="A63" s="26"/>
      <c r="B63" s="34"/>
      <c r="C63" s="35"/>
      <c r="D63" s="30"/>
      <c r="E63" s="31" t="s">
        <v>137</v>
      </c>
      <c r="F63" s="79">
        <v>134</v>
      </c>
      <c r="G63" s="79">
        <v>485</v>
      </c>
      <c r="H63" s="79">
        <v>166</v>
      </c>
      <c r="I63" s="80">
        <v>319</v>
      </c>
      <c r="J63" s="80">
        <v>467771</v>
      </c>
      <c r="K63" s="80">
        <v>4481</v>
      </c>
      <c r="L63" s="80">
        <v>5072</v>
      </c>
    </row>
    <row r="64" spans="1:12" s="7" customFormat="1" ht="12" customHeight="1">
      <c r="A64" s="29"/>
      <c r="B64" s="34"/>
      <c r="C64" s="35"/>
      <c r="D64" s="30"/>
      <c r="E64" s="31" t="s">
        <v>138</v>
      </c>
      <c r="F64" s="74">
        <v>34</v>
      </c>
      <c r="G64" s="74">
        <v>113</v>
      </c>
      <c r="H64" s="74">
        <v>46</v>
      </c>
      <c r="I64" s="75">
        <v>67</v>
      </c>
      <c r="J64" s="75">
        <v>140915</v>
      </c>
      <c r="K64" s="75">
        <v>457</v>
      </c>
      <c r="L64" s="75">
        <v>2050</v>
      </c>
    </row>
    <row r="65" spans="1:12" s="7" customFormat="1" ht="12" customHeight="1">
      <c r="A65" s="29"/>
      <c r="B65" s="34"/>
      <c r="C65" s="35"/>
      <c r="D65" s="30"/>
      <c r="E65" s="31" t="s">
        <v>139</v>
      </c>
      <c r="F65" s="74">
        <v>521</v>
      </c>
      <c r="G65" s="75">
        <v>5082</v>
      </c>
      <c r="H65" s="75">
        <v>1610</v>
      </c>
      <c r="I65" s="75">
        <v>3472</v>
      </c>
      <c r="J65" s="75">
        <v>7998670</v>
      </c>
      <c r="K65" s="75">
        <v>27644</v>
      </c>
      <c r="L65" s="77">
        <v>131627</v>
      </c>
    </row>
    <row r="66" spans="1:12" s="52" customFormat="1" ht="12" customHeight="1">
      <c r="A66" s="51"/>
      <c r="B66" s="37"/>
      <c r="C66" s="35"/>
      <c r="D66" s="24" t="s">
        <v>31</v>
      </c>
      <c r="E66" s="25" t="s">
        <v>62</v>
      </c>
      <c r="F66" s="70">
        <v>1730</v>
      </c>
      <c r="G66" s="71">
        <v>10077</v>
      </c>
      <c r="H66" s="71">
        <v>8079</v>
      </c>
      <c r="I66" s="71">
        <v>1998</v>
      </c>
      <c r="J66" s="71">
        <v>30503501</v>
      </c>
      <c r="K66" s="71">
        <v>5062136</v>
      </c>
      <c r="L66" s="78">
        <v>67847</v>
      </c>
    </row>
    <row r="67" spans="1:12" s="7" customFormat="1" ht="12" customHeight="1">
      <c r="A67" s="29"/>
      <c r="B67" s="34"/>
      <c r="C67" s="35"/>
      <c r="D67" s="30" t="s">
        <v>32</v>
      </c>
      <c r="E67" s="25" t="s">
        <v>63</v>
      </c>
      <c r="F67" s="69">
        <v>1497</v>
      </c>
      <c r="G67" s="71">
        <v>9638</v>
      </c>
      <c r="H67" s="71">
        <v>7787</v>
      </c>
      <c r="I67" s="71">
        <v>1851</v>
      </c>
      <c r="J67" s="71">
        <v>30246992</v>
      </c>
      <c r="K67" s="71">
        <v>5040224</v>
      </c>
      <c r="L67" s="71">
        <v>55025</v>
      </c>
    </row>
    <row r="68" spans="1:12" s="7" customFormat="1" ht="12" customHeight="1">
      <c r="A68" s="29"/>
      <c r="B68" s="34"/>
      <c r="C68" s="35"/>
      <c r="D68" s="30"/>
      <c r="E68" s="31" t="s">
        <v>142</v>
      </c>
      <c r="F68" s="74">
        <v>624</v>
      </c>
      <c r="G68" s="75">
        <v>5665</v>
      </c>
      <c r="H68" s="75">
        <v>4756</v>
      </c>
      <c r="I68" s="75">
        <v>909</v>
      </c>
      <c r="J68" s="75">
        <v>19581317</v>
      </c>
      <c r="K68" s="75">
        <v>4236373</v>
      </c>
      <c r="L68" s="77" t="s">
        <v>76</v>
      </c>
    </row>
    <row r="69" spans="1:12" s="7" customFormat="1" ht="12" customHeight="1">
      <c r="A69" s="29"/>
      <c r="B69" s="34"/>
      <c r="C69" s="35"/>
      <c r="D69" s="30"/>
      <c r="E69" s="31" t="s">
        <v>143</v>
      </c>
      <c r="F69" s="74">
        <v>478</v>
      </c>
      <c r="G69" s="75">
        <v>2200</v>
      </c>
      <c r="H69" s="75">
        <v>1685</v>
      </c>
      <c r="I69" s="75">
        <v>515</v>
      </c>
      <c r="J69" s="75">
        <v>7468676</v>
      </c>
      <c r="K69" s="75">
        <v>606572</v>
      </c>
      <c r="L69" s="77" t="s">
        <v>124</v>
      </c>
    </row>
    <row r="70" spans="1:12" s="8" customFormat="1" ht="12" customHeight="1">
      <c r="A70" s="26"/>
      <c r="B70" s="34"/>
      <c r="C70" s="35"/>
      <c r="D70" s="30"/>
      <c r="E70" s="31" t="s">
        <v>144</v>
      </c>
      <c r="F70" s="79">
        <v>244</v>
      </c>
      <c r="G70" s="79">
        <v>1373</v>
      </c>
      <c r="H70" s="80">
        <v>1051</v>
      </c>
      <c r="I70" s="80">
        <v>322</v>
      </c>
      <c r="J70" s="80">
        <v>2506972</v>
      </c>
      <c r="K70" s="80">
        <v>163321</v>
      </c>
      <c r="L70" s="80">
        <v>42553</v>
      </c>
    </row>
    <row r="71" spans="1:12" s="7" customFormat="1" ht="12" customHeight="1">
      <c r="A71" s="29"/>
      <c r="B71" s="34"/>
      <c r="C71" s="35"/>
      <c r="D71" s="30"/>
      <c r="E71" s="31" t="s">
        <v>177</v>
      </c>
      <c r="F71" s="74">
        <v>151</v>
      </c>
      <c r="G71" s="74">
        <v>400</v>
      </c>
      <c r="H71" s="75">
        <v>295</v>
      </c>
      <c r="I71" s="75">
        <v>105</v>
      </c>
      <c r="J71" s="75">
        <v>690027</v>
      </c>
      <c r="K71" s="75">
        <v>33958</v>
      </c>
      <c r="L71" s="75">
        <v>12472</v>
      </c>
    </row>
    <row r="72" spans="1:12" s="7" customFormat="1" ht="12" customHeight="1">
      <c r="A72" s="29"/>
      <c r="B72" s="34"/>
      <c r="C72" s="35"/>
      <c r="D72" s="30" t="s">
        <v>33</v>
      </c>
      <c r="E72" s="31" t="s">
        <v>127</v>
      </c>
      <c r="F72" s="74">
        <v>233</v>
      </c>
      <c r="G72" s="74">
        <v>439</v>
      </c>
      <c r="H72" s="75">
        <v>292</v>
      </c>
      <c r="I72" s="75">
        <v>147</v>
      </c>
      <c r="J72" s="75">
        <v>256509</v>
      </c>
      <c r="K72" s="75">
        <v>21912</v>
      </c>
      <c r="L72" s="75">
        <v>12822</v>
      </c>
    </row>
    <row r="73" spans="1:12" s="52" customFormat="1" ht="12" customHeight="1">
      <c r="A73" s="51"/>
      <c r="B73" s="37"/>
      <c r="C73" s="35"/>
      <c r="D73" s="24" t="s">
        <v>159</v>
      </c>
      <c r="E73" s="25" t="s">
        <v>160</v>
      </c>
      <c r="F73" s="70">
        <v>1625</v>
      </c>
      <c r="G73" s="69">
        <v>6886</v>
      </c>
      <c r="H73" s="71">
        <v>3853</v>
      </c>
      <c r="I73" s="71">
        <v>3033</v>
      </c>
      <c r="J73" s="71">
        <v>15750542</v>
      </c>
      <c r="K73" s="71">
        <v>329374</v>
      </c>
      <c r="L73" s="71">
        <v>306868</v>
      </c>
    </row>
    <row r="74" spans="1:12" s="7" customFormat="1" ht="12" customHeight="1">
      <c r="A74" s="29"/>
      <c r="B74" s="34"/>
      <c r="C74" s="35"/>
      <c r="D74" s="30" t="s">
        <v>34</v>
      </c>
      <c r="E74" s="31" t="s">
        <v>64</v>
      </c>
      <c r="F74" s="74">
        <v>462</v>
      </c>
      <c r="G74" s="74">
        <v>1459</v>
      </c>
      <c r="H74" s="75">
        <v>884</v>
      </c>
      <c r="I74" s="75">
        <v>575</v>
      </c>
      <c r="J74" s="75">
        <v>1948524</v>
      </c>
      <c r="K74" s="75">
        <v>16331</v>
      </c>
      <c r="L74" s="75">
        <v>103716</v>
      </c>
    </row>
    <row r="75" spans="1:12" s="7" customFormat="1" ht="12" customHeight="1">
      <c r="A75" s="29"/>
      <c r="B75" s="34"/>
      <c r="C75" s="35"/>
      <c r="D75" s="30" t="s">
        <v>35</v>
      </c>
      <c r="E75" s="31" t="s">
        <v>65</v>
      </c>
      <c r="F75" s="74">
        <v>870</v>
      </c>
      <c r="G75" s="74">
        <v>4221</v>
      </c>
      <c r="H75" s="75">
        <v>2545</v>
      </c>
      <c r="I75" s="75">
        <v>1676</v>
      </c>
      <c r="J75" s="75">
        <v>12440802</v>
      </c>
      <c r="K75" s="75">
        <v>296153</v>
      </c>
      <c r="L75" s="75">
        <v>141522</v>
      </c>
    </row>
    <row r="76" spans="1:12" s="7" customFormat="1" ht="12" customHeight="1">
      <c r="A76" s="29"/>
      <c r="B76" s="34"/>
      <c r="C76" s="35"/>
      <c r="D76" s="30" t="s">
        <v>36</v>
      </c>
      <c r="E76" s="31" t="s">
        <v>66</v>
      </c>
      <c r="F76" s="74">
        <v>293</v>
      </c>
      <c r="G76" s="74">
        <v>1206</v>
      </c>
      <c r="H76" s="75">
        <v>424</v>
      </c>
      <c r="I76" s="75">
        <v>782</v>
      </c>
      <c r="J76" s="75">
        <v>1361216</v>
      </c>
      <c r="K76" s="75">
        <v>16890</v>
      </c>
      <c r="L76" s="75">
        <v>61630</v>
      </c>
    </row>
    <row r="77" spans="1:12" s="52" customFormat="1" ht="12" customHeight="1">
      <c r="A77" s="51"/>
      <c r="B77" s="37"/>
      <c r="C77" s="35"/>
      <c r="D77" s="24" t="s">
        <v>163</v>
      </c>
      <c r="E77" s="25" t="s">
        <v>164</v>
      </c>
      <c r="F77" s="70">
        <v>6684</v>
      </c>
      <c r="G77" s="69">
        <v>38405</v>
      </c>
      <c r="H77" s="71">
        <v>19782</v>
      </c>
      <c r="I77" s="71">
        <v>18623</v>
      </c>
      <c r="J77" s="71">
        <v>70717635</v>
      </c>
      <c r="K77" s="71">
        <v>2153838</v>
      </c>
      <c r="L77" s="71">
        <v>915314</v>
      </c>
    </row>
    <row r="78" spans="1:12" s="52" customFormat="1" ht="12" customHeight="1">
      <c r="A78" s="51"/>
      <c r="B78" s="37"/>
      <c r="C78" s="35"/>
      <c r="D78" s="30" t="s">
        <v>161</v>
      </c>
      <c r="E78" s="25" t="s">
        <v>162</v>
      </c>
      <c r="F78" s="69">
        <v>1242</v>
      </c>
      <c r="G78" s="69">
        <v>6065</v>
      </c>
      <c r="H78" s="71">
        <v>1754</v>
      </c>
      <c r="I78" s="71">
        <v>4311</v>
      </c>
      <c r="J78" s="71">
        <v>10614078</v>
      </c>
      <c r="K78" s="71">
        <v>130729</v>
      </c>
      <c r="L78" s="71">
        <v>142510</v>
      </c>
    </row>
    <row r="79" spans="1:12" s="7" customFormat="1" ht="12" customHeight="1">
      <c r="A79" s="29"/>
      <c r="B79" s="34"/>
      <c r="C79" s="35"/>
      <c r="D79" s="30"/>
      <c r="E79" s="31" t="s">
        <v>145</v>
      </c>
      <c r="F79" s="74">
        <v>360</v>
      </c>
      <c r="G79" s="74">
        <v>1712</v>
      </c>
      <c r="H79" s="75">
        <v>728</v>
      </c>
      <c r="I79" s="75">
        <v>984</v>
      </c>
      <c r="J79" s="75">
        <v>3369301</v>
      </c>
      <c r="K79" s="75">
        <v>4995</v>
      </c>
      <c r="L79" s="75">
        <v>66384</v>
      </c>
    </row>
    <row r="80" spans="1:12" s="8" customFormat="1" ht="12" customHeight="1">
      <c r="A80" s="26"/>
      <c r="B80" s="34"/>
      <c r="C80" s="35"/>
      <c r="D80" s="30"/>
      <c r="E80" s="31" t="s">
        <v>146</v>
      </c>
      <c r="F80" s="79">
        <v>468</v>
      </c>
      <c r="G80" s="79">
        <v>2377</v>
      </c>
      <c r="H80" s="80">
        <v>645</v>
      </c>
      <c r="I80" s="80">
        <v>1732</v>
      </c>
      <c r="J80" s="80">
        <v>4669389</v>
      </c>
      <c r="K80" s="80">
        <v>109046</v>
      </c>
      <c r="L80" s="80">
        <v>22656</v>
      </c>
    </row>
    <row r="81" spans="1:12" s="7" customFormat="1" ht="12" customHeight="1">
      <c r="A81" s="29"/>
      <c r="B81" s="34"/>
      <c r="C81" s="35"/>
      <c r="D81" s="30"/>
      <c r="E81" s="31" t="s">
        <v>147</v>
      </c>
      <c r="F81" s="74">
        <v>414</v>
      </c>
      <c r="G81" s="74">
        <v>1976</v>
      </c>
      <c r="H81" s="75">
        <v>381</v>
      </c>
      <c r="I81" s="75">
        <v>1595</v>
      </c>
      <c r="J81" s="75">
        <v>2575388</v>
      </c>
      <c r="K81" s="75">
        <v>16688</v>
      </c>
      <c r="L81" s="75">
        <v>53470</v>
      </c>
    </row>
    <row r="82" spans="1:12" s="7" customFormat="1" ht="12" customHeight="1">
      <c r="A82" s="29"/>
      <c r="B82" s="34"/>
      <c r="C82" s="35"/>
      <c r="D82" s="30" t="s">
        <v>37</v>
      </c>
      <c r="E82" s="31" t="s">
        <v>67</v>
      </c>
      <c r="F82" s="74">
        <v>322</v>
      </c>
      <c r="G82" s="74">
        <v>1379</v>
      </c>
      <c r="H82" s="75">
        <v>890</v>
      </c>
      <c r="I82" s="75">
        <v>489</v>
      </c>
      <c r="J82" s="75">
        <v>3497931</v>
      </c>
      <c r="K82" s="75">
        <v>78491</v>
      </c>
      <c r="L82" s="75">
        <v>35632</v>
      </c>
    </row>
    <row r="83" spans="1:12" s="7" customFormat="1" ht="12" customHeight="1">
      <c r="A83" s="29"/>
      <c r="B83" s="34"/>
      <c r="C83" s="35"/>
      <c r="D83" s="30" t="s">
        <v>38</v>
      </c>
      <c r="E83" s="25" t="s">
        <v>68</v>
      </c>
      <c r="F83" s="69">
        <v>1284</v>
      </c>
      <c r="G83" s="69">
        <v>7344</v>
      </c>
      <c r="H83" s="71">
        <v>5304</v>
      </c>
      <c r="I83" s="71">
        <v>2040</v>
      </c>
      <c r="J83" s="71">
        <v>27256983</v>
      </c>
      <c r="K83" s="71">
        <v>346487</v>
      </c>
      <c r="L83" s="71">
        <v>20353</v>
      </c>
    </row>
    <row r="84" spans="1:12" s="7" customFormat="1" ht="15" customHeight="1">
      <c r="A84" s="29"/>
      <c r="B84" s="34"/>
      <c r="C84" s="35"/>
      <c r="D84" s="30"/>
      <c r="E84" s="31" t="s">
        <v>125</v>
      </c>
      <c r="F84" s="74">
        <v>809</v>
      </c>
      <c r="G84" s="74">
        <v>4964</v>
      </c>
      <c r="H84" s="75">
        <v>3768</v>
      </c>
      <c r="I84" s="75">
        <v>1196</v>
      </c>
      <c r="J84" s="75">
        <v>22321985</v>
      </c>
      <c r="K84" s="75">
        <v>221065</v>
      </c>
      <c r="L84" s="77" t="s">
        <v>76</v>
      </c>
    </row>
    <row r="85" spans="1:12" s="7" customFormat="1" ht="12" customHeight="1">
      <c r="A85" s="29"/>
      <c r="B85" s="34"/>
      <c r="C85" s="35"/>
      <c r="D85" s="30"/>
      <c r="E85" s="31" t="s">
        <v>126</v>
      </c>
      <c r="F85" s="74">
        <v>475</v>
      </c>
      <c r="G85" s="74">
        <v>2380</v>
      </c>
      <c r="H85" s="75">
        <v>1536</v>
      </c>
      <c r="I85" s="75">
        <v>844</v>
      </c>
      <c r="J85" s="75">
        <v>4934998</v>
      </c>
      <c r="K85" s="75">
        <v>125422</v>
      </c>
      <c r="L85" s="75">
        <v>20353</v>
      </c>
    </row>
    <row r="86" spans="1:12" s="7" customFormat="1" ht="12" customHeight="1">
      <c r="A86" s="29"/>
      <c r="B86" s="34"/>
      <c r="C86" s="35"/>
      <c r="D86" s="30" t="s">
        <v>39</v>
      </c>
      <c r="E86" s="31" t="s">
        <v>69</v>
      </c>
      <c r="F86" s="74">
        <v>540</v>
      </c>
      <c r="G86" s="74">
        <v>8174</v>
      </c>
      <c r="H86" s="75">
        <v>4899</v>
      </c>
      <c r="I86" s="75">
        <v>3275</v>
      </c>
      <c r="J86" s="75">
        <v>6059159</v>
      </c>
      <c r="K86" s="75">
        <v>1091960</v>
      </c>
      <c r="L86" s="75">
        <v>77902</v>
      </c>
    </row>
    <row r="87" spans="1:12" s="7" customFormat="1" ht="12" customHeight="1">
      <c r="A87" s="29"/>
      <c r="B87" s="34"/>
      <c r="C87" s="35"/>
      <c r="D87" s="30" t="s">
        <v>40</v>
      </c>
      <c r="E87" s="31" t="s">
        <v>70</v>
      </c>
      <c r="F87" s="74">
        <v>546</v>
      </c>
      <c r="G87" s="74">
        <v>3116</v>
      </c>
      <c r="H87" s="75">
        <v>1674</v>
      </c>
      <c r="I87" s="75">
        <v>1442</v>
      </c>
      <c r="J87" s="75">
        <v>5145938</v>
      </c>
      <c r="K87" s="75">
        <v>226395</v>
      </c>
      <c r="L87" s="77">
        <v>141515</v>
      </c>
    </row>
    <row r="88" spans="1:12" s="7" customFormat="1" ht="12" customHeight="1">
      <c r="A88" s="29"/>
      <c r="B88" s="34"/>
      <c r="C88" s="35"/>
      <c r="D88" s="30" t="s">
        <v>41</v>
      </c>
      <c r="E88" s="31" t="s">
        <v>71</v>
      </c>
      <c r="F88" s="74">
        <v>57</v>
      </c>
      <c r="G88" s="74">
        <v>203</v>
      </c>
      <c r="H88" s="75">
        <v>88</v>
      </c>
      <c r="I88" s="75">
        <v>115</v>
      </c>
      <c r="J88" s="75">
        <v>253326</v>
      </c>
      <c r="K88" s="75">
        <v>10522</v>
      </c>
      <c r="L88" s="75">
        <v>4804</v>
      </c>
    </row>
    <row r="89" spans="1:12" s="7" customFormat="1" ht="12" customHeight="1">
      <c r="A89" s="29"/>
      <c r="B89" s="34"/>
      <c r="C89" s="35"/>
      <c r="D89" s="30" t="s">
        <v>42</v>
      </c>
      <c r="E89" s="31" t="s">
        <v>72</v>
      </c>
      <c r="F89" s="74">
        <v>347</v>
      </c>
      <c r="G89" s="74">
        <v>1247</v>
      </c>
      <c r="H89" s="75">
        <v>608</v>
      </c>
      <c r="I89" s="75">
        <v>639</v>
      </c>
      <c r="J89" s="75">
        <v>1610408</v>
      </c>
      <c r="K89" s="75">
        <v>17124</v>
      </c>
      <c r="L89" s="75">
        <v>28953</v>
      </c>
    </row>
    <row r="90" spans="1:12" s="7" customFormat="1" ht="12" customHeight="1">
      <c r="A90" s="29"/>
      <c r="B90" s="34"/>
      <c r="C90" s="35"/>
      <c r="D90" s="30" t="s">
        <v>43</v>
      </c>
      <c r="E90" s="25" t="s">
        <v>73</v>
      </c>
      <c r="F90" s="69">
        <v>2346</v>
      </c>
      <c r="G90" s="69">
        <v>10877</v>
      </c>
      <c r="H90" s="71">
        <v>4565</v>
      </c>
      <c r="I90" s="71">
        <v>6312</v>
      </c>
      <c r="J90" s="71">
        <v>16279812</v>
      </c>
      <c r="K90" s="71">
        <v>252130</v>
      </c>
      <c r="L90" s="71">
        <v>463645</v>
      </c>
    </row>
    <row r="91" spans="1:12" s="7" customFormat="1" ht="12" customHeight="1">
      <c r="A91" s="29"/>
      <c r="B91" s="34"/>
      <c r="C91" s="35"/>
      <c r="D91" s="65" t="s">
        <v>5</v>
      </c>
      <c r="E91" s="66" t="s">
        <v>148</v>
      </c>
      <c r="F91" s="74">
        <v>406</v>
      </c>
      <c r="G91" s="74">
        <v>570</v>
      </c>
      <c r="H91" s="75">
        <v>195</v>
      </c>
      <c r="I91" s="75">
        <v>375</v>
      </c>
      <c r="J91" s="75">
        <v>274409</v>
      </c>
      <c r="K91" s="75">
        <v>6185</v>
      </c>
      <c r="L91" s="77">
        <v>7430</v>
      </c>
    </row>
    <row r="92" spans="1:12" s="7" customFormat="1" ht="12" customHeight="1">
      <c r="A92" s="29"/>
      <c r="B92" s="34"/>
      <c r="C92" s="35"/>
      <c r="D92" s="65" t="s">
        <v>6</v>
      </c>
      <c r="E92" s="66" t="s">
        <v>149</v>
      </c>
      <c r="F92" s="74">
        <v>375</v>
      </c>
      <c r="G92" s="74">
        <v>1451</v>
      </c>
      <c r="H92" s="75">
        <v>540</v>
      </c>
      <c r="I92" s="75">
        <v>911</v>
      </c>
      <c r="J92" s="75">
        <v>1288853</v>
      </c>
      <c r="K92" s="75">
        <v>6944</v>
      </c>
      <c r="L92" s="75">
        <v>25005</v>
      </c>
    </row>
    <row r="93" spans="1:12" s="7" customFormat="1" ht="12" customHeight="1">
      <c r="A93" s="29"/>
      <c r="B93" s="34"/>
      <c r="C93" s="35"/>
      <c r="D93" s="65" t="s">
        <v>7</v>
      </c>
      <c r="E93" s="66" t="s">
        <v>150</v>
      </c>
      <c r="F93" s="74">
        <v>157</v>
      </c>
      <c r="G93" s="74">
        <v>2224</v>
      </c>
      <c r="H93" s="75">
        <v>885</v>
      </c>
      <c r="I93" s="75">
        <v>1339</v>
      </c>
      <c r="J93" s="75">
        <v>5371199</v>
      </c>
      <c r="K93" s="75">
        <v>34037</v>
      </c>
      <c r="L93" s="75">
        <v>151829</v>
      </c>
    </row>
    <row r="94" spans="1:12" s="7" customFormat="1" ht="12" customHeight="1">
      <c r="A94" s="29"/>
      <c r="B94" s="34"/>
      <c r="C94" s="35"/>
      <c r="D94" s="65" t="s">
        <v>8</v>
      </c>
      <c r="E94" s="66" t="s">
        <v>151</v>
      </c>
      <c r="F94" s="74">
        <v>163</v>
      </c>
      <c r="G94" s="74">
        <v>618</v>
      </c>
      <c r="H94" s="75">
        <v>220</v>
      </c>
      <c r="I94" s="75">
        <v>398</v>
      </c>
      <c r="J94" s="75">
        <v>961531</v>
      </c>
      <c r="K94" s="75">
        <v>3362</v>
      </c>
      <c r="L94" s="75">
        <v>11222</v>
      </c>
    </row>
    <row r="95" spans="1:12" s="7" customFormat="1" ht="12" customHeight="1">
      <c r="A95" s="29"/>
      <c r="B95" s="34"/>
      <c r="C95" s="35"/>
      <c r="D95" s="65" t="s">
        <v>9</v>
      </c>
      <c r="E95" s="66" t="s">
        <v>152</v>
      </c>
      <c r="F95" s="74">
        <v>70</v>
      </c>
      <c r="G95" s="74">
        <v>591</v>
      </c>
      <c r="H95" s="75">
        <v>198</v>
      </c>
      <c r="I95" s="75">
        <v>393</v>
      </c>
      <c r="J95" s="75">
        <v>761963</v>
      </c>
      <c r="K95" s="75">
        <v>18626</v>
      </c>
      <c r="L95" s="75">
        <v>22131</v>
      </c>
    </row>
    <row r="96" spans="1:12" s="7" customFormat="1" ht="12" customHeight="1">
      <c r="A96" s="29"/>
      <c r="B96" s="34"/>
      <c r="C96" s="35"/>
      <c r="D96" s="65" t="s">
        <v>10</v>
      </c>
      <c r="E96" s="66" t="s">
        <v>153</v>
      </c>
      <c r="F96" s="74">
        <v>44</v>
      </c>
      <c r="G96" s="74">
        <v>74</v>
      </c>
      <c r="H96" s="75">
        <v>42</v>
      </c>
      <c r="I96" s="75">
        <v>32</v>
      </c>
      <c r="J96" s="75">
        <v>39548</v>
      </c>
      <c r="K96" s="75">
        <v>120</v>
      </c>
      <c r="L96" s="75">
        <v>2667</v>
      </c>
    </row>
    <row r="97" spans="1:12" s="7" customFormat="1" ht="12" customHeight="1">
      <c r="A97" s="29"/>
      <c r="B97" s="34"/>
      <c r="C97" s="35"/>
      <c r="D97" s="65" t="s">
        <v>11</v>
      </c>
      <c r="E97" s="66" t="s">
        <v>154</v>
      </c>
      <c r="F97" s="74">
        <v>93</v>
      </c>
      <c r="G97" s="74">
        <v>527</v>
      </c>
      <c r="H97" s="75">
        <v>289</v>
      </c>
      <c r="I97" s="75">
        <v>238</v>
      </c>
      <c r="J97" s="75">
        <v>492150</v>
      </c>
      <c r="K97" s="75">
        <v>4411</v>
      </c>
      <c r="L97" s="75">
        <v>26715</v>
      </c>
    </row>
    <row r="98" spans="1:12" s="7" customFormat="1" ht="12" customHeight="1">
      <c r="A98" s="29"/>
      <c r="B98" s="87"/>
      <c r="C98" s="81"/>
      <c r="D98" s="82" t="s">
        <v>12</v>
      </c>
      <c r="E98" s="88" t="s">
        <v>155</v>
      </c>
      <c r="F98" s="74">
        <v>1038</v>
      </c>
      <c r="G98" s="74">
        <v>4822</v>
      </c>
      <c r="H98" s="75">
        <v>2196</v>
      </c>
      <c r="I98" s="75">
        <v>2626</v>
      </c>
      <c r="J98" s="75">
        <v>7090159</v>
      </c>
      <c r="K98" s="75">
        <v>178445</v>
      </c>
      <c r="L98" s="75">
        <v>216646</v>
      </c>
    </row>
    <row r="99" spans="1:12" s="7" customFormat="1" ht="12" customHeight="1">
      <c r="A99" s="29"/>
      <c r="B99" s="89"/>
      <c r="C99" s="85"/>
      <c r="D99" s="86"/>
      <c r="E99" s="86"/>
      <c r="F99" s="83"/>
      <c r="G99" s="83"/>
      <c r="H99" s="84"/>
      <c r="I99" s="84"/>
      <c r="J99" s="84"/>
      <c r="K99" s="84"/>
      <c r="L99" s="84"/>
    </row>
    <row r="100" spans="1:12" ht="13.5">
      <c r="A100" s="40"/>
      <c r="B100" s="90" t="s">
        <v>4</v>
      </c>
      <c r="C100" s="90"/>
      <c r="D100" s="90"/>
      <c r="E100" s="90"/>
      <c r="F100" s="40"/>
      <c r="G100" s="11"/>
      <c r="H100" s="11"/>
      <c r="I100" s="11"/>
      <c r="J100" s="40"/>
      <c r="K100" s="40"/>
      <c r="L100" s="40"/>
    </row>
    <row r="101" spans="1:12" s="10" customFormat="1" ht="13.5">
      <c r="A101" s="41"/>
      <c r="B101" s="41"/>
      <c r="C101" s="220"/>
      <c r="D101" s="221"/>
      <c r="E101" s="221"/>
      <c r="F101" s="221"/>
      <c r="G101" s="221"/>
      <c r="H101" s="221"/>
      <c r="I101" s="221"/>
      <c r="J101" s="221"/>
      <c r="K101" s="41"/>
      <c r="L101" s="41"/>
    </row>
  </sheetData>
  <sheetProtection/>
  <mergeCells count="9">
    <mergeCell ref="L3:L5"/>
    <mergeCell ref="D9:E9"/>
    <mergeCell ref="C101:J101"/>
    <mergeCell ref="C7:E7"/>
    <mergeCell ref="C3:E5"/>
    <mergeCell ref="K3:K5"/>
    <mergeCell ref="J3:J5"/>
    <mergeCell ref="G3:I4"/>
    <mergeCell ref="F3:F5"/>
  </mergeCells>
  <printOptions/>
  <pageMargins left="0.7874015748031497" right="0.3937007874015748" top="0.5905511811023623" bottom="0.3937007874015748" header="0.5118110236220472" footer="0.1968503937007874"/>
  <pageSetup horizontalDpi="600" verticalDpi="600" orientation="portrait" pageOrder="overThenDown" paperSize="9" scale="60" r:id="rId1"/>
</worksheet>
</file>

<file path=xl/worksheets/sheet2.xml><?xml version="1.0" encoding="utf-8"?>
<worksheet xmlns="http://schemas.openxmlformats.org/spreadsheetml/2006/main" xmlns:r="http://schemas.openxmlformats.org/officeDocument/2006/relationships">
  <dimension ref="B1:Q343"/>
  <sheetViews>
    <sheetView zoomScalePageLayoutView="0" workbookViewId="0" topLeftCell="A1">
      <selection activeCell="I263" sqref="I263:I268"/>
    </sheetView>
  </sheetViews>
  <sheetFormatPr defaultColWidth="9.00390625" defaultRowHeight="13.5"/>
  <cols>
    <col min="1" max="1" width="2.625" style="92" customWidth="1"/>
    <col min="2" max="2" width="32.375" style="92" customWidth="1"/>
    <col min="3" max="6" width="9.625" style="92" customWidth="1"/>
    <col min="7" max="7" width="14.75390625" style="92" customWidth="1"/>
    <col min="8" max="9" width="14.625" style="92" customWidth="1"/>
    <col min="10" max="12" width="9.50390625" style="92" bestFit="1" customWidth="1"/>
    <col min="13" max="13" width="11.125" style="92" customWidth="1"/>
    <col min="14" max="16" width="12.875" style="92" customWidth="1"/>
    <col min="17" max="16384" width="9.00390625" style="92" customWidth="1"/>
  </cols>
  <sheetData>
    <row r="1" spans="2:11" ht="14.25" customHeight="1">
      <c r="B1" s="93" t="s">
        <v>179</v>
      </c>
      <c r="C1" s="94"/>
      <c r="D1" s="94"/>
      <c r="E1" s="94"/>
      <c r="F1" s="94"/>
      <c r="G1" s="94"/>
      <c r="H1" s="94"/>
      <c r="I1" s="94"/>
      <c r="J1" s="95"/>
      <c r="K1" s="95"/>
    </row>
    <row r="2" s="96" customFormat="1" ht="12" customHeight="1"/>
    <row r="3" spans="2:9" s="95" customFormat="1" ht="12" customHeight="1">
      <c r="B3" s="97" t="s">
        <v>180</v>
      </c>
      <c r="C3" s="238" t="s">
        <v>165</v>
      </c>
      <c r="D3" s="241" t="s">
        <v>181</v>
      </c>
      <c r="E3" s="242"/>
      <c r="F3" s="243"/>
      <c r="G3" s="238" t="s">
        <v>182</v>
      </c>
      <c r="H3" s="238" t="s">
        <v>183</v>
      </c>
      <c r="I3" s="238" t="s">
        <v>174</v>
      </c>
    </row>
    <row r="4" spans="2:9" s="95" customFormat="1" ht="12" customHeight="1">
      <c r="B4" s="244" t="s">
        <v>184</v>
      </c>
      <c r="C4" s="239"/>
      <c r="D4" s="238" t="s">
        <v>167</v>
      </c>
      <c r="E4" s="238" t="s">
        <v>169</v>
      </c>
      <c r="F4" s="238" t="s">
        <v>170</v>
      </c>
      <c r="G4" s="239"/>
      <c r="H4" s="239"/>
      <c r="I4" s="239"/>
    </row>
    <row r="5" spans="2:9" s="95" customFormat="1" ht="12" customHeight="1">
      <c r="B5" s="245"/>
      <c r="C5" s="240"/>
      <c r="D5" s="240"/>
      <c r="E5" s="240"/>
      <c r="F5" s="240"/>
      <c r="G5" s="240"/>
      <c r="H5" s="240"/>
      <c r="I5" s="240"/>
    </row>
    <row r="6" spans="2:9" s="98" customFormat="1" ht="12" customHeight="1">
      <c r="B6" s="99"/>
      <c r="C6" s="100" t="s">
        <v>185</v>
      </c>
      <c r="D6" s="100" t="s">
        <v>186</v>
      </c>
      <c r="E6" s="100" t="s">
        <v>186</v>
      </c>
      <c r="F6" s="101" t="s">
        <v>186</v>
      </c>
      <c r="G6" s="102" t="s">
        <v>187</v>
      </c>
      <c r="H6" s="102" t="s">
        <v>187</v>
      </c>
      <c r="I6" s="103" t="s">
        <v>188</v>
      </c>
    </row>
    <row r="7" spans="2:17" s="104" customFormat="1" ht="15.75" customHeight="1">
      <c r="B7" s="105" t="s">
        <v>121</v>
      </c>
      <c r="C7" s="106">
        <f aca="true" t="shared" si="0" ref="C7:H7">SUM(C8,C15)</f>
        <v>24771</v>
      </c>
      <c r="D7" s="106">
        <f t="shared" si="0"/>
        <v>169896</v>
      </c>
      <c r="E7" s="106">
        <f t="shared" si="0"/>
        <v>85121</v>
      </c>
      <c r="F7" s="106">
        <f t="shared" si="0"/>
        <v>84775</v>
      </c>
      <c r="G7" s="106">
        <f t="shared" si="0"/>
        <v>683004774</v>
      </c>
      <c r="H7" s="106">
        <f t="shared" si="0"/>
        <v>13372219</v>
      </c>
      <c r="I7" s="106">
        <v>2814843</v>
      </c>
      <c r="J7" s="107"/>
      <c r="K7" s="107"/>
      <c r="L7" s="107"/>
      <c r="M7" s="107"/>
      <c r="N7" s="107"/>
      <c r="O7" s="107"/>
      <c r="P7" s="107"/>
      <c r="Q7" s="107"/>
    </row>
    <row r="8" spans="2:17" s="104" customFormat="1" ht="15.75" customHeight="1">
      <c r="B8" s="105" t="s">
        <v>189</v>
      </c>
      <c r="C8" s="106">
        <f aca="true" t="shared" si="1" ref="C8:H8">SUM(C9:C14)</f>
        <v>5118</v>
      </c>
      <c r="D8" s="106">
        <f t="shared" si="1"/>
        <v>46395</v>
      </c>
      <c r="E8" s="106">
        <f t="shared" si="1"/>
        <v>31149</v>
      </c>
      <c r="F8" s="106">
        <f t="shared" si="1"/>
        <v>15246</v>
      </c>
      <c r="G8" s="106">
        <f t="shared" si="1"/>
        <v>470426978</v>
      </c>
      <c r="H8" s="106">
        <f t="shared" si="1"/>
        <v>5105287</v>
      </c>
      <c r="I8" s="108" t="s">
        <v>190</v>
      </c>
      <c r="J8" s="109"/>
      <c r="K8" s="109"/>
      <c r="L8" s="109"/>
      <c r="M8" s="109"/>
      <c r="N8" s="109"/>
      <c r="O8" s="109"/>
      <c r="P8" s="109"/>
      <c r="Q8" s="109"/>
    </row>
    <row r="9" spans="2:9" s="104" customFormat="1" ht="15.75" customHeight="1">
      <c r="B9" s="110" t="s">
        <v>191</v>
      </c>
      <c r="C9" s="111">
        <v>20</v>
      </c>
      <c r="D9" s="111">
        <v>136</v>
      </c>
      <c r="E9" s="111">
        <v>80</v>
      </c>
      <c r="F9" s="111">
        <v>56</v>
      </c>
      <c r="G9" s="112">
        <v>526697</v>
      </c>
      <c r="H9" s="112">
        <v>2739</v>
      </c>
      <c r="I9" s="108" t="s">
        <v>190</v>
      </c>
    </row>
    <row r="10" spans="2:9" s="104" customFormat="1" ht="15.75" customHeight="1">
      <c r="B10" s="110" t="s">
        <v>192</v>
      </c>
      <c r="C10" s="113">
        <v>270</v>
      </c>
      <c r="D10" s="113">
        <v>1645</v>
      </c>
      <c r="E10" s="113">
        <v>887</v>
      </c>
      <c r="F10" s="113">
        <v>758</v>
      </c>
      <c r="G10" s="113">
        <v>4577731</v>
      </c>
      <c r="H10" s="113">
        <v>21104</v>
      </c>
      <c r="I10" s="108" t="s">
        <v>190</v>
      </c>
    </row>
    <row r="11" spans="2:9" s="104" customFormat="1" ht="15.75" customHeight="1">
      <c r="B11" s="110" t="s">
        <v>193</v>
      </c>
      <c r="C11" s="113">
        <v>1168</v>
      </c>
      <c r="D11" s="113">
        <v>11771</v>
      </c>
      <c r="E11" s="113">
        <v>6975</v>
      </c>
      <c r="F11" s="113">
        <v>4796</v>
      </c>
      <c r="G11" s="113">
        <v>104095402</v>
      </c>
      <c r="H11" s="113">
        <v>697630</v>
      </c>
      <c r="I11" s="108" t="s">
        <v>190</v>
      </c>
    </row>
    <row r="12" spans="2:9" s="104" customFormat="1" ht="15.75" customHeight="1">
      <c r="B12" s="110" t="s">
        <v>194</v>
      </c>
      <c r="C12" s="113">
        <v>1367</v>
      </c>
      <c r="D12" s="113">
        <v>10218</v>
      </c>
      <c r="E12" s="113">
        <v>7488</v>
      </c>
      <c r="F12" s="113">
        <v>2730</v>
      </c>
      <c r="G12" s="113">
        <v>77683165</v>
      </c>
      <c r="H12" s="113">
        <v>926008</v>
      </c>
      <c r="I12" s="108" t="s">
        <v>190</v>
      </c>
    </row>
    <row r="13" spans="2:9" s="104" customFormat="1" ht="15.75" customHeight="1">
      <c r="B13" s="110" t="s">
        <v>195</v>
      </c>
      <c r="C13" s="113">
        <v>1280</v>
      </c>
      <c r="D13" s="113">
        <v>12859</v>
      </c>
      <c r="E13" s="113">
        <v>9885</v>
      </c>
      <c r="F13" s="113">
        <v>2974</v>
      </c>
      <c r="G13" s="113">
        <v>205191241</v>
      </c>
      <c r="H13" s="113">
        <v>3113142</v>
      </c>
      <c r="I13" s="108" t="s">
        <v>190</v>
      </c>
    </row>
    <row r="14" spans="2:9" s="104" customFormat="1" ht="15.75" customHeight="1">
      <c r="B14" s="110" t="s">
        <v>196</v>
      </c>
      <c r="C14" s="113">
        <v>1013</v>
      </c>
      <c r="D14" s="113">
        <v>9766</v>
      </c>
      <c r="E14" s="113">
        <v>5834</v>
      </c>
      <c r="F14" s="113">
        <v>3932</v>
      </c>
      <c r="G14" s="113">
        <v>78352742</v>
      </c>
      <c r="H14" s="113">
        <v>344664</v>
      </c>
      <c r="I14" s="108" t="s">
        <v>190</v>
      </c>
    </row>
    <row r="15" spans="2:17" s="104" customFormat="1" ht="15.75" customHeight="1">
      <c r="B15" s="105" t="s">
        <v>197</v>
      </c>
      <c r="C15" s="114">
        <f aca="true" t="shared" si="2" ref="C15:I15">SUM(C16:C21)</f>
        <v>19653</v>
      </c>
      <c r="D15" s="114">
        <f t="shared" si="2"/>
        <v>123501</v>
      </c>
      <c r="E15" s="114">
        <f t="shared" si="2"/>
        <v>53972</v>
      </c>
      <c r="F15" s="114">
        <f t="shared" si="2"/>
        <v>69529</v>
      </c>
      <c r="G15" s="114">
        <f t="shared" si="2"/>
        <v>212577796</v>
      </c>
      <c r="H15" s="114">
        <f t="shared" si="2"/>
        <v>8266932</v>
      </c>
      <c r="I15" s="114">
        <f t="shared" si="2"/>
        <v>2814843</v>
      </c>
      <c r="J15" s="115"/>
      <c r="K15" s="115"/>
      <c r="L15" s="115"/>
      <c r="M15" s="115"/>
      <c r="N15" s="115"/>
      <c r="O15" s="115"/>
      <c r="P15" s="115"/>
      <c r="Q15" s="115"/>
    </row>
    <row r="16" spans="2:9" s="104" customFormat="1" ht="15.75" customHeight="1">
      <c r="B16" s="110" t="s">
        <v>198</v>
      </c>
      <c r="C16" s="113">
        <v>74</v>
      </c>
      <c r="D16" s="113">
        <v>6124</v>
      </c>
      <c r="E16" s="113">
        <v>1398</v>
      </c>
      <c r="F16" s="113">
        <v>4726</v>
      </c>
      <c r="G16" s="113">
        <v>14065628</v>
      </c>
      <c r="H16" s="113">
        <v>70462</v>
      </c>
      <c r="I16" s="113">
        <v>296316</v>
      </c>
    </row>
    <row r="17" spans="2:9" s="104" customFormat="1" ht="15.75" customHeight="1">
      <c r="B17" s="110" t="s">
        <v>199</v>
      </c>
      <c r="C17" s="113">
        <v>2416</v>
      </c>
      <c r="D17" s="113">
        <v>10144</v>
      </c>
      <c r="E17" s="113">
        <v>2977</v>
      </c>
      <c r="F17" s="113">
        <v>7167</v>
      </c>
      <c r="G17" s="113">
        <v>14865396</v>
      </c>
      <c r="H17" s="113">
        <v>78381</v>
      </c>
      <c r="I17" s="113">
        <v>386177</v>
      </c>
    </row>
    <row r="18" spans="2:9" s="104" customFormat="1" ht="15.75" customHeight="1">
      <c r="B18" s="110" t="s">
        <v>200</v>
      </c>
      <c r="C18" s="113">
        <v>7124</v>
      </c>
      <c r="D18" s="113">
        <v>51865</v>
      </c>
      <c r="E18" s="113">
        <v>17883</v>
      </c>
      <c r="F18" s="113">
        <v>33982</v>
      </c>
      <c r="G18" s="113">
        <v>66675094</v>
      </c>
      <c r="H18" s="113">
        <v>572741</v>
      </c>
      <c r="I18" s="113">
        <v>842321</v>
      </c>
    </row>
    <row r="19" spans="2:9" s="104" customFormat="1" ht="15.75" customHeight="1">
      <c r="B19" s="110" t="s">
        <v>31</v>
      </c>
      <c r="C19" s="113">
        <v>1730</v>
      </c>
      <c r="D19" s="113">
        <v>10077</v>
      </c>
      <c r="E19" s="113">
        <v>8079</v>
      </c>
      <c r="F19" s="113">
        <v>1998</v>
      </c>
      <c r="G19" s="113">
        <v>30503501</v>
      </c>
      <c r="H19" s="113">
        <v>5062136</v>
      </c>
      <c r="I19" s="113">
        <v>67847</v>
      </c>
    </row>
    <row r="20" spans="2:9" s="104" customFormat="1" ht="15.75" customHeight="1">
      <c r="B20" s="110" t="s">
        <v>159</v>
      </c>
      <c r="C20" s="113">
        <v>1625</v>
      </c>
      <c r="D20" s="113">
        <v>6886</v>
      </c>
      <c r="E20" s="113">
        <v>3853</v>
      </c>
      <c r="F20" s="113">
        <v>3033</v>
      </c>
      <c r="G20" s="113">
        <v>15750542</v>
      </c>
      <c r="H20" s="113">
        <v>329374</v>
      </c>
      <c r="I20" s="113">
        <v>306868</v>
      </c>
    </row>
    <row r="21" spans="2:9" s="104" customFormat="1" ht="15.75" customHeight="1">
      <c r="B21" s="110" t="s">
        <v>163</v>
      </c>
      <c r="C21" s="113">
        <v>6684</v>
      </c>
      <c r="D21" s="113">
        <v>38405</v>
      </c>
      <c r="E21" s="113">
        <v>19782</v>
      </c>
      <c r="F21" s="113">
        <v>18623</v>
      </c>
      <c r="G21" s="113">
        <v>70717635</v>
      </c>
      <c r="H21" s="113">
        <v>2153838</v>
      </c>
      <c r="I21" s="113">
        <v>915314</v>
      </c>
    </row>
    <row r="22" spans="2:9" s="104" customFormat="1" ht="15.75" customHeight="1">
      <c r="B22" s="116"/>
      <c r="C22" s="113"/>
      <c r="D22" s="113"/>
      <c r="E22" s="113"/>
      <c r="F22" s="113"/>
      <c r="G22" s="113"/>
      <c r="H22" s="113"/>
      <c r="I22" s="113"/>
    </row>
    <row r="23" spans="2:16" s="104" customFormat="1" ht="15.75" customHeight="1">
      <c r="B23" s="105" t="s">
        <v>201</v>
      </c>
      <c r="C23" s="114">
        <f>SUM(C24,C31)</f>
        <v>20985</v>
      </c>
      <c r="D23" s="114">
        <f>SUM(D24,D31)</f>
        <v>148268</v>
      </c>
      <c r="E23" s="114">
        <f>SUM(E24,E31)</f>
        <v>75099</v>
      </c>
      <c r="F23" s="114">
        <f>SUM(F24,F31)</f>
        <v>73169</v>
      </c>
      <c r="G23" s="114">
        <f>SUM(G24,G31)</f>
        <v>634936412</v>
      </c>
      <c r="H23" s="114">
        <v>11813597</v>
      </c>
      <c r="I23" s="114">
        <v>2428912</v>
      </c>
      <c r="J23" s="115"/>
      <c r="K23" s="115"/>
      <c r="L23" s="115"/>
      <c r="M23" s="115"/>
      <c r="N23" s="115"/>
      <c r="O23" s="117"/>
      <c r="P23" s="115"/>
    </row>
    <row r="24" spans="2:17" s="104" customFormat="1" ht="15.75" customHeight="1">
      <c r="B24" s="105" t="s">
        <v>157</v>
      </c>
      <c r="C24" s="114">
        <f>SUM(C25:C30)</f>
        <v>4538</v>
      </c>
      <c r="D24" s="114">
        <f>SUM(D25:D30)</f>
        <v>42565</v>
      </c>
      <c r="E24" s="114">
        <f>SUM(E25:E30)</f>
        <v>28714</v>
      </c>
      <c r="F24" s="114">
        <f>SUM(F25:F30)</f>
        <v>13851</v>
      </c>
      <c r="G24" s="114">
        <f>SUM(G25:G30)</f>
        <v>449409527</v>
      </c>
      <c r="H24" s="114">
        <v>4789365</v>
      </c>
      <c r="I24" s="108" t="s">
        <v>202</v>
      </c>
      <c r="J24" s="115"/>
      <c r="K24" s="115"/>
      <c r="L24" s="115"/>
      <c r="M24" s="115"/>
      <c r="N24" s="115"/>
      <c r="O24" s="115"/>
      <c r="P24" s="115"/>
      <c r="Q24" s="115"/>
    </row>
    <row r="25" spans="2:9" s="104" customFormat="1" ht="15.75" customHeight="1">
      <c r="B25" s="110" t="s">
        <v>203</v>
      </c>
      <c r="C25" s="113">
        <v>15</v>
      </c>
      <c r="D25" s="113">
        <v>107</v>
      </c>
      <c r="E25" s="113">
        <v>66</v>
      </c>
      <c r="F25" s="113">
        <v>41</v>
      </c>
      <c r="G25" s="113">
        <v>456523</v>
      </c>
      <c r="H25" s="113" t="s">
        <v>204</v>
      </c>
      <c r="I25" s="108" t="s">
        <v>202</v>
      </c>
    </row>
    <row r="26" spans="2:9" s="104" customFormat="1" ht="15.75" customHeight="1">
      <c r="B26" s="110" t="s">
        <v>205</v>
      </c>
      <c r="C26" s="113">
        <v>252</v>
      </c>
      <c r="D26" s="113">
        <v>1561</v>
      </c>
      <c r="E26" s="113">
        <v>861</v>
      </c>
      <c r="F26" s="113">
        <v>700</v>
      </c>
      <c r="G26" s="113">
        <v>4491568</v>
      </c>
      <c r="H26" s="113">
        <v>21104</v>
      </c>
      <c r="I26" s="108" t="s">
        <v>202</v>
      </c>
    </row>
    <row r="27" spans="2:9" s="104" customFormat="1" ht="15.75" customHeight="1">
      <c r="B27" s="110" t="s">
        <v>206</v>
      </c>
      <c r="C27" s="113">
        <v>979</v>
      </c>
      <c r="D27" s="113">
        <v>10392</v>
      </c>
      <c r="E27" s="113">
        <v>6133</v>
      </c>
      <c r="F27" s="113">
        <v>4259</v>
      </c>
      <c r="G27" s="113">
        <v>97928039</v>
      </c>
      <c r="H27" s="113">
        <v>501289</v>
      </c>
      <c r="I27" s="108" t="s">
        <v>202</v>
      </c>
    </row>
    <row r="28" spans="2:9" s="104" customFormat="1" ht="15.75" customHeight="1">
      <c r="B28" s="110" t="s">
        <v>207</v>
      </c>
      <c r="C28" s="113">
        <v>1186</v>
      </c>
      <c r="D28" s="113">
        <v>9063</v>
      </c>
      <c r="E28" s="113">
        <v>6652</v>
      </c>
      <c r="F28" s="113">
        <v>2411</v>
      </c>
      <c r="G28" s="113">
        <v>69036226</v>
      </c>
      <c r="H28" s="113">
        <v>902016</v>
      </c>
      <c r="I28" s="108" t="s">
        <v>202</v>
      </c>
    </row>
    <row r="29" spans="2:9" s="104" customFormat="1" ht="15.75" customHeight="1">
      <c r="B29" s="110" t="s">
        <v>208</v>
      </c>
      <c r="C29" s="113">
        <v>1201</v>
      </c>
      <c r="D29" s="113">
        <v>12388</v>
      </c>
      <c r="E29" s="113">
        <v>9577</v>
      </c>
      <c r="F29" s="113">
        <v>2811</v>
      </c>
      <c r="G29" s="113">
        <v>202715806</v>
      </c>
      <c r="H29" s="113" t="s">
        <v>204</v>
      </c>
      <c r="I29" s="108" t="s">
        <v>202</v>
      </c>
    </row>
    <row r="30" spans="2:9" s="104" customFormat="1" ht="15.75" customHeight="1">
      <c r="B30" s="110" t="s">
        <v>209</v>
      </c>
      <c r="C30" s="118">
        <v>905</v>
      </c>
      <c r="D30" s="113">
        <v>9054</v>
      </c>
      <c r="E30" s="113">
        <v>5425</v>
      </c>
      <c r="F30" s="113">
        <v>3629</v>
      </c>
      <c r="G30" s="113">
        <v>74781365</v>
      </c>
      <c r="H30" s="113">
        <v>341084</v>
      </c>
      <c r="I30" s="108" t="s">
        <v>202</v>
      </c>
    </row>
    <row r="31" spans="2:16" s="104" customFormat="1" ht="15.75" customHeight="1">
      <c r="B31" s="105" t="s">
        <v>210</v>
      </c>
      <c r="C31" s="114">
        <f aca="true" t="shared" si="3" ref="C31:I31">SUM(C32:C37)</f>
        <v>16447</v>
      </c>
      <c r="D31" s="114">
        <f t="shared" si="3"/>
        <v>105703</v>
      </c>
      <c r="E31" s="114">
        <f t="shared" si="3"/>
        <v>46385</v>
      </c>
      <c r="F31" s="114">
        <f t="shared" si="3"/>
        <v>59318</v>
      </c>
      <c r="G31" s="114">
        <f t="shared" si="3"/>
        <v>185526885</v>
      </c>
      <c r="H31" s="114">
        <f t="shared" si="3"/>
        <v>7024232</v>
      </c>
      <c r="I31" s="114">
        <f t="shared" si="3"/>
        <v>2428912</v>
      </c>
      <c r="J31" s="115"/>
      <c r="K31" s="115"/>
      <c r="L31" s="115"/>
      <c r="M31" s="115"/>
      <c r="N31" s="115"/>
      <c r="O31" s="115"/>
      <c r="P31" s="115"/>
    </row>
    <row r="32" spans="2:9" s="104" customFormat="1" ht="15.75" customHeight="1">
      <c r="B32" s="110" t="s">
        <v>211</v>
      </c>
      <c r="C32" s="113">
        <v>58</v>
      </c>
      <c r="D32" s="113">
        <v>5607</v>
      </c>
      <c r="E32" s="113">
        <v>1319</v>
      </c>
      <c r="F32" s="113">
        <v>4288</v>
      </c>
      <c r="G32" s="113">
        <v>13328503</v>
      </c>
      <c r="H32" s="113">
        <v>70362</v>
      </c>
      <c r="I32" s="113">
        <v>278546</v>
      </c>
    </row>
    <row r="33" spans="2:9" s="104" customFormat="1" ht="15.75" customHeight="1">
      <c r="B33" s="110" t="s">
        <v>212</v>
      </c>
      <c r="C33" s="113">
        <v>2178</v>
      </c>
      <c r="D33" s="113">
        <v>9392</v>
      </c>
      <c r="E33" s="113">
        <v>2744</v>
      </c>
      <c r="F33" s="113">
        <v>6648</v>
      </c>
      <c r="G33" s="113">
        <v>13904312</v>
      </c>
      <c r="H33" s="113">
        <v>73765</v>
      </c>
      <c r="I33" s="113">
        <v>353368</v>
      </c>
    </row>
    <row r="34" spans="2:9" s="104" customFormat="1" ht="15.75" customHeight="1">
      <c r="B34" s="110" t="s">
        <v>213</v>
      </c>
      <c r="C34" s="113">
        <v>5807</v>
      </c>
      <c r="D34" s="113">
        <v>43369</v>
      </c>
      <c r="E34" s="113">
        <v>15040</v>
      </c>
      <c r="F34" s="113">
        <v>28329</v>
      </c>
      <c r="G34" s="113">
        <v>55940467</v>
      </c>
      <c r="H34" s="113">
        <v>392413</v>
      </c>
      <c r="I34" s="113">
        <v>697402</v>
      </c>
    </row>
    <row r="35" spans="2:9" s="104" customFormat="1" ht="15.75" customHeight="1">
      <c r="B35" s="110" t="s">
        <v>214</v>
      </c>
      <c r="C35" s="113">
        <v>1480</v>
      </c>
      <c r="D35" s="113">
        <v>8888</v>
      </c>
      <c r="E35" s="113">
        <v>7170</v>
      </c>
      <c r="F35" s="113">
        <v>1718</v>
      </c>
      <c r="G35" s="113">
        <v>28116443</v>
      </c>
      <c r="H35" s="113">
        <v>4457423</v>
      </c>
      <c r="I35" s="113">
        <v>61537</v>
      </c>
    </row>
    <row r="36" spans="2:9" s="104" customFormat="1" ht="15.75" customHeight="1">
      <c r="B36" s="110" t="s">
        <v>215</v>
      </c>
      <c r="C36" s="113">
        <v>1364</v>
      </c>
      <c r="D36" s="113">
        <v>6028</v>
      </c>
      <c r="E36" s="113">
        <v>3377</v>
      </c>
      <c r="F36" s="113">
        <v>2651</v>
      </c>
      <c r="G36" s="113">
        <v>14283420</v>
      </c>
      <c r="H36" s="113">
        <v>288130</v>
      </c>
      <c r="I36" s="113">
        <v>273142</v>
      </c>
    </row>
    <row r="37" spans="2:9" s="104" customFormat="1" ht="15.75" customHeight="1">
      <c r="B37" s="110" t="s">
        <v>216</v>
      </c>
      <c r="C37" s="113">
        <v>5560</v>
      </c>
      <c r="D37" s="113">
        <v>32419</v>
      </c>
      <c r="E37" s="113">
        <v>16735</v>
      </c>
      <c r="F37" s="113">
        <v>15684</v>
      </c>
      <c r="G37" s="113">
        <v>59953740</v>
      </c>
      <c r="H37" s="113">
        <v>1742139</v>
      </c>
      <c r="I37" s="113">
        <v>764917</v>
      </c>
    </row>
    <row r="38" spans="2:16" s="104" customFormat="1" ht="15.75" customHeight="1">
      <c r="B38" s="105" t="s">
        <v>217</v>
      </c>
      <c r="C38" s="114">
        <f aca="true" t="shared" si="4" ref="C38:H38">SUM(C39,C46)</f>
        <v>4185</v>
      </c>
      <c r="D38" s="114">
        <f t="shared" si="4"/>
        <v>32147</v>
      </c>
      <c r="E38" s="114">
        <f t="shared" si="4"/>
        <v>17047</v>
      </c>
      <c r="F38" s="114">
        <f t="shared" si="4"/>
        <v>15100</v>
      </c>
      <c r="G38" s="114">
        <f t="shared" si="4"/>
        <v>238246161</v>
      </c>
      <c r="H38" s="114">
        <f t="shared" si="4"/>
        <v>2964066</v>
      </c>
      <c r="I38" s="114">
        <v>446699</v>
      </c>
      <c r="J38" s="115"/>
      <c r="K38" s="115"/>
      <c r="L38" s="115"/>
      <c r="M38" s="115"/>
      <c r="N38" s="115"/>
      <c r="O38" s="115"/>
      <c r="P38" s="115"/>
    </row>
    <row r="39" spans="2:16" s="104" customFormat="1" ht="15.75" customHeight="1">
      <c r="B39" s="105" t="s">
        <v>218</v>
      </c>
      <c r="C39" s="114">
        <f aca="true" t="shared" si="5" ref="C39:H39">SUM(C40:C45)</f>
        <v>997</v>
      </c>
      <c r="D39" s="114">
        <f t="shared" si="5"/>
        <v>11336</v>
      </c>
      <c r="E39" s="114">
        <f t="shared" si="5"/>
        <v>7764</v>
      </c>
      <c r="F39" s="114">
        <f t="shared" si="5"/>
        <v>3572</v>
      </c>
      <c r="G39" s="114">
        <f t="shared" si="5"/>
        <v>201353831</v>
      </c>
      <c r="H39" s="114">
        <f t="shared" si="5"/>
        <v>1352378</v>
      </c>
      <c r="I39" s="119" t="s">
        <v>202</v>
      </c>
      <c r="J39" s="115"/>
      <c r="K39" s="115"/>
      <c r="L39" s="115"/>
      <c r="M39" s="115"/>
      <c r="N39" s="115"/>
      <c r="O39" s="115"/>
      <c r="P39" s="115"/>
    </row>
    <row r="40" spans="2:9" s="104" customFormat="1" ht="15.75" customHeight="1">
      <c r="B40" s="110" t="s">
        <v>203</v>
      </c>
      <c r="C40" s="113">
        <v>5</v>
      </c>
      <c r="D40" s="113">
        <v>57</v>
      </c>
      <c r="E40" s="113">
        <v>35</v>
      </c>
      <c r="F40" s="113">
        <v>22</v>
      </c>
      <c r="G40" s="120">
        <v>304374</v>
      </c>
      <c r="H40" s="120">
        <v>222</v>
      </c>
      <c r="I40" s="119" t="s">
        <v>202</v>
      </c>
    </row>
    <row r="41" spans="2:9" s="104" customFormat="1" ht="15.75" customHeight="1">
      <c r="B41" s="110" t="s">
        <v>205</v>
      </c>
      <c r="C41" s="113">
        <v>32</v>
      </c>
      <c r="D41" s="113">
        <v>333</v>
      </c>
      <c r="E41" s="113">
        <v>164</v>
      </c>
      <c r="F41" s="113">
        <v>169</v>
      </c>
      <c r="G41" s="120">
        <v>674589</v>
      </c>
      <c r="H41" s="120">
        <v>11946</v>
      </c>
      <c r="I41" s="119" t="s">
        <v>202</v>
      </c>
    </row>
    <row r="42" spans="2:9" s="104" customFormat="1" ht="15.75" customHeight="1">
      <c r="B42" s="110" t="s">
        <v>206</v>
      </c>
      <c r="C42" s="113">
        <v>204</v>
      </c>
      <c r="D42" s="113">
        <v>3073</v>
      </c>
      <c r="E42" s="113">
        <v>1847</v>
      </c>
      <c r="F42" s="113">
        <v>1226</v>
      </c>
      <c r="G42" s="113">
        <v>41961366</v>
      </c>
      <c r="H42" s="113">
        <v>246514</v>
      </c>
      <c r="I42" s="119" t="s">
        <v>202</v>
      </c>
    </row>
    <row r="43" spans="2:9" s="104" customFormat="1" ht="15.75" customHeight="1">
      <c r="B43" s="110" t="s">
        <v>207</v>
      </c>
      <c r="C43" s="113">
        <v>221</v>
      </c>
      <c r="D43" s="113">
        <v>2024</v>
      </c>
      <c r="E43" s="113">
        <v>1471</v>
      </c>
      <c r="F43" s="113">
        <v>553</v>
      </c>
      <c r="G43" s="113">
        <v>12975155</v>
      </c>
      <c r="H43" s="113">
        <v>173159</v>
      </c>
      <c r="I43" s="119" t="s">
        <v>202</v>
      </c>
    </row>
    <row r="44" spans="2:9" s="104" customFormat="1" ht="15.75" customHeight="1">
      <c r="B44" s="110" t="s">
        <v>208</v>
      </c>
      <c r="C44" s="113">
        <v>281</v>
      </c>
      <c r="D44" s="113">
        <v>3412</v>
      </c>
      <c r="E44" s="113">
        <v>2750</v>
      </c>
      <c r="F44" s="113">
        <v>662</v>
      </c>
      <c r="G44" s="113">
        <v>130895114</v>
      </c>
      <c r="H44" s="113">
        <v>750171</v>
      </c>
      <c r="I44" s="119" t="s">
        <v>202</v>
      </c>
    </row>
    <row r="45" spans="2:9" s="104" customFormat="1" ht="15.75" customHeight="1">
      <c r="B45" s="110" t="s">
        <v>209</v>
      </c>
      <c r="C45" s="113">
        <v>254</v>
      </c>
      <c r="D45" s="113">
        <v>2437</v>
      </c>
      <c r="E45" s="113">
        <v>1497</v>
      </c>
      <c r="F45" s="113">
        <v>940</v>
      </c>
      <c r="G45" s="113">
        <v>14543233</v>
      </c>
      <c r="H45" s="113">
        <v>170366</v>
      </c>
      <c r="I45" s="119" t="s">
        <v>202</v>
      </c>
    </row>
    <row r="46" spans="2:16" s="104" customFormat="1" ht="15.75" customHeight="1">
      <c r="B46" s="105" t="s">
        <v>210</v>
      </c>
      <c r="C46" s="114">
        <f aca="true" t="shared" si="6" ref="C46:I46">SUM(C47:C52)</f>
        <v>3188</v>
      </c>
      <c r="D46" s="114">
        <f t="shared" si="6"/>
        <v>20811</v>
      </c>
      <c r="E46" s="114">
        <f t="shared" si="6"/>
        <v>9283</v>
      </c>
      <c r="F46" s="114">
        <f t="shared" si="6"/>
        <v>11528</v>
      </c>
      <c r="G46" s="114">
        <f t="shared" si="6"/>
        <v>36892330</v>
      </c>
      <c r="H46" s="114">
        <f t="shared" si="6"/>
        <v>1611688</v>
      </c>
      <c r="I46" s="114">
        <f t="shared" si="6"/>
        <v>446699</v>
      </c>
      <c r="J46" s="115"/>
      <c r="K46" s="115"/>
      <c r="L46" s="115"/>
      <c r="M46" s="115"/>
      <c r="N46" s="115"/>
      <c r="O46" s="115"/>
      <c r="P46" s="115"/>
    </row>
    <row r="47" spans="2:9" s="104" customFormat="1" ht="15.75" customHeight="1">
      <c r="B47" s="110" t="s">
        <v>211</v>
      </c>
      <c r="C47" s="113">
        <v>8</v>
      </c>
      <c r="D47" s="113">
        <v>1120</v>
      </c>
      <c r="E47" s="113">
        <v>306</v>
      </c>
      <c r="F47" s="113">
        <v>814</v>
      </c>
      <c r="G47" s="113">
        <v>2830740</v>
      </c>
      <c r="H47" s="113">
        <v>31703</v>
      </c>
      <c r="I47" s="113">
        <v>61689</v>
      </c>
    </row>
    <row r="48" spans="2:9" s="104" customFormat="1" ht="15.75" customHeight="1">
      <c r="B48" s="110" t="s">
        <v>212</v>
      </c>
      <c r="C48" s="113">
        <v>382</v>
      </c>
      <c r="D48" s="113">
        <v>1640</v>
      </c>
      <c r="E48" s="113">
        <v>491</v>
      </c>
      <c r="F48" s="113">
        <v>1149</v>
      </c>
      <c r="G48" s="113">
        <v>2039974</v>
      </c>
      <c r="H48" s="113">
        <v>25739</v>
      </c>
      <c r="I48" s="113">
        <v>59191</v>
      </c>
    </row>
    <row r="49" spans="2:9" s="104" customFormat="1" ht="15.75" customHeight="1">
      <c r="B49" s="110" t="s">
        <v>213</v>
      </c>
      <c r="C49" s="113">
        <v>1159</v>
      </c>
      <c r="D49" s="113">
        <v>8662</v>
      </c>
      <c r="E49" s="113">
        <v>3003</v>
      </c>
      <c r="F49" s="113">
        <v>5659</v>
      </c>
      <c r="G49" s="113">
        <v>11446105</v>
      </c>
      <c r="H49" s="113">
        <v>113822</v>
      </c>
      <c r="I49" s="113">
        <v>124195</v>
      </c>
    </row>
    <row r="50" spans="2:9" s="104" customFormat="1" ht="15.75" customHeight="1">
      <c r="B50" s="110" t="s">
        <v>214</v>
      </c>
      <c r="C50" s="113">
        <v>269</v>
      </c>
      <c r="D50" s="113">
        <v>1761</v>
      </c>
      <c r="E50" s="113">
        <v>1450</v>
      </c>
      <c r="F50" s="113">
        <v>311</v>
      </c>
      <c r="G50" s="113">
        <v>6206929</v>
      </c>
      <c r="H50" s="113">
        <v>985032</v>
      </c>
      <c r="I50" s="113">
        <v>9029</v>
      </c>
    </row>
    <row r="51" spans="2:9" s="104" customFormat="1" ht="15.75" customHeight="1">
      <c r="B51" s="110" t="s">
        <v>215</v>
      </c>
      <c r="C51" s="113">
        <v>273</v>
      </c>
      <c r="D51" s="113">
        <v>1226</v>
      </c>
      <c r="E51" s="113">
        <v>715</v>
      </c>
      <c r="F51" s="113">
        <v>511</v>
      </c>
      <c r="G51" s="113">
        <v>3161248</v>
      </c>
      <c r="H51" s="113">
        <v>83147</v>
      </c>
      <c r="I51" s="113">
        <v>58802</v>
      </c>
    </row>
    <row r="52" spans="2:9" s="104" customFormat="1" ht="15.75" customHeight="1">
      <c r="B52" s="110" t="s">
        <v>216</v>
      </c>
      <c r="C52" s="113">
        <v>1097</v>
      </c>
      <c r="D52" s="113">
        <v>6402</v>
      </c>
      <c r="E52" s="113">
        <v>3318</v>
      </c>
      <c r="F52" s="113">
        <v>3084</v>
      </c>
      <c r="G52" s="113">
        <v>11207334</v>
      </c>
      <c r="H52" s="113">
        <v>372245</v>
      </c>
      <c r="I52" s="113">
        <v>133793</v>
      </c>
    </row>
    <row r="53" spans="2:16" s="104" customFormat="1" ht="15.75" customHeight="1">
      <c r="B53" s="105" t="s">
        <v>219</v>
      </c>
      <c r="C53" s="114">
        <f aca="true" t="shared" si="7" ref="C53:H53">SUM(C54,C61)</f>
        <v>4715</v>
      </c>
      <c r="D53" s="114">
        <f t="shared" si="7"/>
        <v>36422</v>
      </c>
      <c r="E53" s="114">
        <f t="shared" si="7"/>
        <v>19236</v>
      </c>
      <c r="F53" s="114">
        <f t="shared" si="7"/>
        <v>17186</v>
      </c>
      <c r="G53" s="114">
        <f t="shared" si="7"/>
        <v>174700069</v>
      </c>
      <c r="H53" s="114">
        <f t="shared" si="7"/>
        <v>2818152</v>
      </c>
      <c r="I53" s="114">
        <v>495090</v>
      </c>
      <c r="J53" s="115"/>
      <c r="K53" s="115"/>
      <c r="L53" s="115"/>
      <c r="M53" s="115"/>
      <c r="N53" s="115"/>
      <c r="O53" s="115"/>
      <c r="P53" s="115"/>
    </row>
    <row r="54" spans="2:16" s="104" customFormat="1" ht="15.75" customHeight="1">
      <c r="B54" s="105" t="s">
        <v>218</v>
      </c>
      <c r="C54" s="114">
        <f aca="true" t="shared" si="8" ref="C54:H54">SUM(C55:C60)</f>
        <v>1259</v>
      </c>
      <c r="D54" s="114">
        <f t="shared" si="8"/>
        <v>13637</v>
      </c>
      <c r="E54" s="114">
        <f t="shared" si="8"/>
        <v>9349</v>
      </c>
      <c r="F54" s="114">
        <f t="shared" si="8"/>
        <v>4288</v>
      </c>
      <c r="G54" s="114">
        <f t="shared" si="8"/>
        <v>132016628</v>
      </c>
      <c r="H54" s="114">
        <f t="shared" si="8"/>
        <v>1468718</v>
      </c>
      <c r="I54" s="119" t="s">
        <v>202</v>
      </c>
      <c r="J54" s="115"/>
      <c r="K54" s="115"/>
      <c r="L54" s="115"/>
      <c r="M54" s="115"/>
      <c r="N54" s="115"/>
      <c r="O54" s="115"/>
      <c r="P54" s="115"/>
    </row>
    <row r="55" spans="2:9" s="104" customFormat="1" ht="15.75" customHeight="1">
      <c r="B55" s="110" t="s">
        <v>203</v>
      </c>
      <c r="C55" s="113">
        <v>5</v>
      </c>
      <c r="D55" s="113">
        <v>26</v>
      </c>
      <c r="E55" s="113">
        <v>15</v>
      </c>
      <c r="F55" s="113">
        <v>11</v>
      </c>
      <c r="G55" s="113">
        <v>62237</v>
      </c>
      <c r="H55" s="113">
        <v>116</v>
      </c>
      <c r="I55" s="119" t="s">
        <v>202</v>
      </c>
    </row>
    <row r="56" spans="2:9" s="104" customFormat="1" ht="15.75" customHeight="1">
      <c r="B56" s="110" t="s">
        <v>205</v>
      </c>
      <c r="C56" s="113">
        <v>72</v>
      </c>
      <c r="D56" s="113">
        <v>565</v>
      </c>
      <c r="E56" s="113">
        <v>323</v>
      </c>
      <c r="F56" s="113">
        <v>242</v>
      </c>
      <c r="G56" s="113">
        <v>1936410</v>
      </c>
      <c r="H56" s="113">
        <v>6055</v>
      </c>
      <c r="I56" s="119" t="s">
        <v>202</v>
      </c>
    </row>
    <row r="57" spans="2:9" s="104" customFormat="1" ht="15.75" customHeight="1">
      <c r="B57" s="110" t="s">
        <v>206</v>
      </c>
      <c r="C57" s="113">
        <v>257</v>
      </c>
      <c r="D57" s="113">
        <v>2651</v>
      </c>
      <c r="E57" s="113">
        <v>1617</v>
      </c>
      <c r="F57" s="113">
        <v>1034</v>
      </c>
      <c r="G57" s="113">
        <v>21364294</v>
      </c>
      <c r="H57" s="113">
        <v>119207</v>
      </c>
      <c r="I57" s="119" t="s">
        <v>202</v>
      </c>
    </row>
    <row r="58" spans="2:9" s="104" customFormat="1" ht="15.75" customHeight="1">
      <c r="B58" s="110" t="s">
        <v>207</v>
      </c>
      <c r="C58" s="113">
        <v>312</v>
      </c>
      <c r="D58" s="113">
        <v>2620</v>
      </c>
      <c r="E58" s="113">
        <v>1926</v>
      </c>
      <c r="F58" s="113">
        <v>694</v>
      </c>
      <c r="G58" s="113">
        <v>26081900</v>
      </c>
      <c r="H58" s="113">
        <v>402635</v>
      </c>
      <c r="I58" s="119" t="s">
        <v>202</v>
      </c>
    </row>
    <row r="59" spans="2:9" s="104" customFormat="1" ht="15.75" customHeight="1">
      <c r="B59" s="110" t="s">
        <v>208</v>
      </c>
      <c r="C59" s="113">
        <v>368</v>
      </c>
      <c r="D59" s="113">
        <v>4250</v>
      </c>
      <c r="E59" s="113">
        <v>3215</v>
      </c>
      <c r="F59" s="113">
        <v>1035</v>
      </c>
      <c r="G59" s="113">
        <v>38163707</v>
      </c>
      <c r="H59" s="113">
        <v>917511</v>
      </c>
      <c r="I59" s="119" t="s">
        <v>202</v>
      </c>
    </row>
    <row r="60" spans="2:9" s="104" customFormat="1" ht="15.75" customHeight="1">
      <c r="B60" s="110" t="s">
        <v>209</v>
      </c>
      <c r="C60" s="113">
        <v>245</v>
      </c>
      <c r="D60" s="113">
        <v>3525</v>
      </c>
      <c r="E60" s="113">
        <v>2253</v>
      </c>
      <c r="F60" s="113">
        <v>1272</v>
      </c>
      <c r="G60" s="113">
        <v>44408080</v>
      </c>
      <c r="H60" s="113">
        <v>23194</v>
      </c>
      <c r="I60" s="119" t="s">
        <v>202</v>
      </c>
    </row>
    <row r="61" spans="2:16" s="104" customFormat="1" ht="15.75" customHeight="1">
      <c r="B61" s="105" t="s">
        <v>210</v>
      </c>
      <c r="C61" s="114">
        <f aca="true" t="shared" si="9" ref="C61:I61">SUM(C62:C67)</f>
        <v>3456</v>
      </c>
      <c r="D61" s="114">
        <f t="shared" si="9"/>
        <v>22785</v>
      </c>
      <c r="E61" s="114">
        <f t="shared" si="9"/>
        <v>9887</v>
      </c>
      <c r="F61" s="114">
        <f t="shared" si="9"/>
        <v>12898</v>
      </c>
      <c r="G61" s="114">
        <f t="shared" si="9"/>
        <v>42683441</v>
      </c>
      <c r="H61" s="114">
        <f t="shared" si="9"/>
        <v>1349434</v>
      </c>
      <c r="I61" s="114">
        <f t="shared" si="9"/>
        <v>495090</v>
      </c>
      <c r="J61" s="115"/>
      <c r="K61" s="115"/>
      <c r="L61" s="115"/>
      <c r="M61" s="115"/>
      <c r="N61" s="115"/>
      <c r="O61" s="115"/>
      <c r="P61" s="115"/>
    </row>
    <row r="62" spans="2:9" s="104" customFormat="1" ht="15.75" customHeight="1">
      <c r="B62" s="110" t="s">
        <v>211</v>
      </c>
      <c r="C62" s="113">
        <v>10</v>
      </c>
      <c r="D62" s="113">
        <v>1452</v>
      </c>
      <c r="E62" s="113">
        <v>370</v>
      </c>
      <c r="F62" s="113">
        <v>1082</v>
      </c>
      <c r="G62" s="113">
        <v>4839671</v>
      </c>
      <c r="H62" s="113">
        <v>8418</v>
      </c>
      <c r="I62" s="113">
        <v>68169</v>
      </c>
    </row>
    <row r="63" spans="2:9" s="104" customFormat="1" ht="15.75" customHeight="1">
      <c r="B63" s="110" t="s">
        <v>212</v>
      </c>
      <c r="C63" s="113">
        <v>534</v>
      </c>
      <c r="D63" s="113">
        <v>2596</v>
      </c>
      <c r="E63" s="113">
        <v>734</v>
      </c>
      <c r="F63" s="113">
        <v>1862</v>
      </c>
      <c r="G63" s="113">
        <v>4267234</v>
      </c>
      <c r="H63" s="113">
        <v>15545</v>
      </c>
      <c r="I63" s="113">
        <v>92021</v>
      </c>
    </row>
    <row r="64" spans="2:9" s="104" customFormat="1" ht="15.75" customHeight="1">
      <c r="B64" s="110" t="s">
        <v>213</v>
      </c>
      <c r="C64" s="113">
        <v>1216</v>
      </c>
      <c r="D64" s="113">
        <v>8878</v>
      </c>
      <c r="E64" s="113">
        <v>3214</v>
      </c>
      <c r="F64" s="113">
        <v>5664</v>
      </c>
      <c r="G64" s="113">
        <v>11435608</v>
      </c>
      <c r="H64" s="113">
        <v>45837</v>
      </c>
      <c r="I64" s="113">
        <v>127048</v>
      </c>
    </row>
    <row r="65" spans="2:9" s="104" customFormat="1" ht="15.75" customHeight="1">
      <c r="B65" s="110" t="s">
        <v>214</v>
      </c>
      <c r="C65" s="113">
        <v>286</v>
      </c>
      <c r="D65" s="113">
        <v>1863</v>
      </c>
      <c r="E65" s="113">
        <v>1534</v>
      </c>
      <c r="F65" s="113">
        <v>329</v>
      </c>
      <c r="G65" s="113">
        <v>6433728</v>
      </c>
      <c r="H65" s="113">
        <v>824326</v>
      </c>
      <c r="I65" s="113">
        <v>10255</v>
      </c>
    </row>
    <row r="66" spans="2:9" s="104" customFormat="1" ht="15.75" customHeight="1">
      <c r="B66" s="110" t="s">
        <v>215</v>
      </c>
      <c r="C66" s="113">
        <v>268</v>
      </c>
      <c r="D66" s="113">
        <v>1411</v>
      </c>
      <c r="E66" s="113">
        <v>770</v>
      </c>
      <c r="F66" s="113">
        <v>641</v>
      </c>
      <c r="G66" s="113">
        <v>3421077</v>
      </c>
      <c r="H66" s="113">
        <v>73348</v>
      </c>
      <c r="I66" s="113">
        <v>48718</v>
      </c>
    </row>
    <row r="67" spans="2:9" s="104" customFormat="1" ht="15.75" customHeight="1">
      <c r="B67" s="110" t="s">
        <v>216</v>
      </c>
      <c r="C67" s="113">
        <v>1142</v>
      </c>
      <c r="D67" s="113">
        <v>6585</v>
      </c>
      <c r="E67" s="113">
        <v>3265</v>
      </c>
      <c r="F67" s="113">
        <v>3320</v>
      </c>
      <c r="G67" s="113">
        <v>12286123</v>
      </c>
      <c r="H67" s="113">
        <v>381960</v>
      </c>
      <c r="I67" s="113">
        <v>148879</v>
      </c>
    </row>
    <row r="68" spans="2:16" s="104" customFormat="1" ht="15.75" customHeight="1">
      <c r="B68" s="105" t="s">
        <v>220</v>
      </c>
      <c r="C68" s="114">
        <f>SUM(C69,C76)</f>
        <v>1712</v>
      </c>
      <c r="D68" s="114">
        <f>SUM(D69,D76)</f>
        <v>8925</v>
      </c>
      <c r="E68" s="114">
        <f>SUM(E69,E76)</f>
        <v>4313</v>
      </c>
      <c r="F68" s="114">
        <f>SUM(F69,F76)</f>
        <v>4612</v>
      </c>
      <c r="G68" s="114">
        <v>15466762</v>
      </c>
      <c r="H68" s="114">
        <v>669837</v>
      </c>
      <c r="I68" s="114">
        <v>150806</v>
      </c>
      <c r="J68" s="115"/>
      <c r="K68" s="115"/>
      <c r="L68" s="115"/>
      <c r="M68" s="115"/>
      <c r="N68" s="117"/>
      <c r="O68" s="117"/>
      <c r="P68" s="115"/>
    </row>
    <row r="69" spans="2:16" s="104" customFormat="1" ht="15.75" customHeight="1">
      <c r="B69" s="105" t="s">
        <v>218</v>
      </c>
      <c r="C69" s="114">
        <f>SUM(C70:C75)</f>
        <v>289</v>
      </c>
      <c r="D69" s="114">
        <f>SUM(D70:D75)</f>
        <v>1499</v>
      </c>
      <c r="E69" s="114">
        <f>SUM(E70:E75)</f>
        <v>940</v>
      </c>
      <c r="F69" s="114">
        <f>SUM(F70:F75)</f>
        <v>559</v>
      </c>
      <c r="G69" s="114">
        <v>5139947</v>
      </c>
      <c r="H69" s="114">
        <v>219587</v>
      </c>
      <c r="I69" s="119" t="s">
        <v>202</v>
      </c>
      <c r="J69" s="115"/>
      <c r="K69" s="115"/>
      <c r="L69" s="115"/>
      <c r="M69" s="115"/>
      <c r="N69" s="117"/>
      <c r="O69" s="117"/>
      <c r="P69" s="115"/>
    </row>
    <row r="70" spans="2:9" s="104" customFormat="1" ht="15.75" customHeight="1">
      <c r="B70" s="110" t="s">
        <v>203</v>
      </c>
      <c r="C70" s="113">
        <v>1</v>
      </c>
      <c r="D70" s="113">
        <v>4</v>
      </c>
      <c r="E70" s="113">
        <v>3</v>
      </c>
      <c r="F70" s="113">
        <v>1</v>
      </c>
      <c r="G70" s="120" t="s">
        <v>204</v>
      </c>
      <c r="H70" s="119" t="s">
        <v>202</v>
      </c>
      <c r="I70" s="119" t="s">
        <v>202</v>
      </c>
    </row>
    <row r="71" spans="2:9" s="104" customFormat="1" ht="15.75" customHeight="1">
      <c r="B71" s="110" t="s">
        <v>205</v>
      </c>
      <c r="C71" s="113">
        <v>80</v>
      </c>
      <c r="D71" s="113">
        <v>368</v>
      </c>
      <c r="E71" s="113">
        <v>212</v>
      </c>
      <c r="F71" s="113">
        <v>156</v>
      </c>
      <c r="G71" s="113">
        <v>1113040</v>
      </c>
      <c r="H71" s="113">
        <v>1343</v>
      </c>
      <c r="I71" s="119" t="s">
        <v>202</v>
      </c>
    </row>
    <row r="72" spans="2:9" s="104" customFormat="1" ht="15.75" customHeight="1">
      <c r="B72" s="110" t="s">
        <v>206</v>
      </c>
      <c r="C72" s="113">
        <v>42</v>
      </c>
      <c r="D72" s="113">
        <v>211</v>
      </c>
      <c r="E72" s="113">
        <v>120</v>
      </c>
      <c r="F72" s="113">
        <v>91</v>
      </c>
      <c r="G72" s="120" t="s">
        <v>204</v>
      </c>
      <c r="H72" s="120" t="s">
        <v>204</v>
      </c>
      <c r="I72" s="119" t="s">
        <v>202</v>
      </c>
    </row>
    <row r="73" spans="2:9" s="104" customFormat="1" ht="15.75" customHeight="1">
      <c r="B73" s="110" t="s">
        <v>221</v>
      </c>
      <c r="C73" s="113">
        <v>63</v>
      </c>
      <c r="D73" s="113">
        <v>336</v>
      </c>
      <c r="E73" s="113">
        <v>241</v>
      </c>
      <c r="F73" s="113">
        <v>95</v>
      </c>
      <c r="G73" s="113">
        <v>872752</v>
      </c>
      <c r="H73" s="113">
        <v>22198</v>
      </c>
      <c r="I73" s="119" t="s">
        <v>202</v>
      </c>
    </row>
    <row r="74" spans="2:9" s="104" customFormat="1" ht="15.75" customHeight="1">
      <c r="B74" s="110" t="s">
        <v>208</v>
      </c>
      <c r="C74" s="113">
        <v>42</v>
      </c>
      <c r="D74" s="113">
        <v>286</v>
      </c>
      <c r="E74" s="113">
        <v>211</v>
      </c>
      <c r="F74" s="113">
        <v>75</v>
      </c>
      <c r="G74" s="113">
        <v>1583448</v>
      </c>
      <c r="H74" s="113" t="s">
        <v>204</v>
      </c>
      <c r="I74" s="119" t="s">
        <v>202</v>
      </c>
    </row>
    <row r="75" spans="2:9" s="104" customFormat="1" ht="15.75" customHeight="1">
      <c r="B75" s="110" t="s">
        <v>209</v>
      </c>
      <c r="C75" s="113">
        <v>61</v>
      </c>
      <c r="D75" s="113">
        <v>294</v>
      </c>
      <c r="E75" s="113">
        <v>153</v>
      </c>
      <c r="F75" s="113">
        <v>141</v>
      </c>
      <c r="G75" s="113">
        <v>786776</v>
      </c>
      <c r="H75" s="113">
        <v>4562</v>
      </c>
      <c r="I75" s="119" t="s">
        <v>202</v>
      </c>
    </row>
    <row r="76" spans="2:16" s="104" customFormat="1" ht="15.75" customHeight="1">
      <c r="B76" s="105" t="s">
        <v>210</v>
      </c>
      <c r="C76" s="114">
        <f aca="true" t="shared" si="10" ref="C76:I76">SUM(C77:C82)</f>
        <v>1423</v>
      </c>
      <c r="D76" s="114">
        <f t="shared" si="10"/>
        <v>7426</v>
      </c>
      <c r="E76" s="114">
        <f t="shared" si="10"/>
        <v>3373</v>
      </c>
      <c r="F76" s="114">
        <f t="shared" si="10"/>
        <v>4053</v>
      </c>
      <c r="G76" s="114">
        <f t="shared" si="10"/>
        <v>10326815</v>
      </c>
      <c r="H76" s="114">
        <f t="shared" si="10"/>
        <v>450250</v>
      </c>
      <c r="I76" s="114">
        <f t="shared" si="10"/>
        <v>150806</v>
      </c>
      <c r="J76" s="115"/>
      <c r="K76" s="115"/>
      <c r="L76" s="115"/>
      <c r="M76" s="115"/>
      <c r="N76" s="115"/>
      <c r="O76" s="115"/>
      <c r="P76" s="115"/>
    </row>
    <row r="77" spans="2:9" s="104" customFormat="1" ht="15.75" customHeight="1">
      <c r="B77" s="110" t="s">
        <v>211</v>
      </c>
      <c r="C77" s="113">
        <v>4</v>
      </c>
      <c r="D77" s="113">
        <v>261</v>
      </c>
      <c r="E77" s="113">
        <v>61</v>
      </c>
      <c r="F77" s="113">
        <v>200</v>
      </c>
      <c r="G77" s="113">
        <v>488561</v>
      </c>
      <c r="H77" s="113">
        <v>3293</v>
      </c>
      <c r="I77" s="113">
        <v>14494</v>
      </c>
    </row>
    <row r="78" spans="2:9" s="104" customFormat="1" ht="15.75" customHeight="1">
      <c r="B78" s="110" t="s">
        <v>212</v>
      </c>
      <c r="C78" s="113">
        <v>211</v>
      </c>
      <c r="D78" s="113">
        <v>688</v>
      </c>
      <c r="E78" s="113">
        <v>226</v>
      </c>
      <c r="F78" s="113">
        <v>462</v>
      </c>
      <c r="G78" s="113">
        <v>735933</v>
      </c>
      <c r="H78" s="113">
        <v>5536</v>
      </c>
      <c r="I78" s="113">
        <v>23779</v>
      </c>
    </row>
    <row r="79" spans="2:9" s="104" customFormat="1" ht="15.75" customHeight="1">
      <c r="B79" s="110" t="s">
        <v>213</v>
      </c>
      <c r="C79" s="113">
        <v>540</v>
      </c>
      <c r="D79" s="113">
        <v>3469</v>
      </c>
      <c r="E79" s="113">
        <v>1297</v>
      </c>
      <c r="F79" s="113">
        <v>2172</v>
      </c>
      <c r="G79" s="113">
        <v>3861256</v>
      </c>
      <c r="H79" s="113">
        <v>23436</v>
      </c>
      <c r="I79" s="113">
        <v>52948</v>
      </c>
    </row>
    <row r="80" spans="2:9" s="104" customFormat="1" ht="15.75" customHeight="1">
      <c r="B80" s="110" t="s">
        <v>214</v>
      </c>
      <c r="C80" s="113">
        <v>87</v>
      </c>
      <c r="D80" s="113">
        <v>520</v>
      </c>
      <c r="E80" s="113">
        <v>427</v>
      </c>
      <c r="F80" s="113">
        <v>93</v>
      </c>
      <c r="G80" s="113">
        <v>1437075</v>
      </c>
      <c r="H80" s="113">
        <v>295664</v>
      </c>
      <c r="I80" s="113">
        <v>3591</v>
      </c>
    </row>
    <row r="81" spans="2:9" s="104" customFormat="1" ht="15.75" customHeight="1">
      <c r="B81" s="110" t="s">
        <v>215</v>
      </c>
      <c r="C81" s="113">
        <v>129</v>
      </c>
      <c r="D81" s="113">
        <v>398</v>
      </c>
      <c r="E81" s="113">
        <v>225</v>
      </c>
      <c r="F81" s="113">
        <v>173</v>
      </c>
      <c r="G81" s="113">
        <v>398244</v>
      </c>
      <c r="H81" s="113">
        <v>7489</v>
      </c>
      <c r="I81" s="113">
        <v>13701</v>
      </c>
    </row>
    <row r="82" spans="2:9" s="104" customFormat="1" ht="15.75" customHeight="1">
      <c r="B82" s="110" t="s">
        <v>216</v>
      </c>
      <c r="C82" s="113">
        <v>452</v>
      </c>
      <c r="D82" s="113">
        <v>2090</v>
      </c>
      <c r="E82" s="113">
        <v>1137</v>
      </c>
      <c r="F82" s="113">
        <v>953</v>
      </c>
      <c r="G82" s="113">
        <v>3405746</v>
      </c>
      <c r="H82" s="113">
        <v>114832</v>
      </c>
      <c r="I82" s="113">
        <v>42293</v>
      </c>
    </row>
    <row r="83" spans="2:16" s="104" customFormat="1" ht="15.75" customHeight="1">
      <c r="B83" s="105" t="s">
        <v>222</v>
      </c>
      <c r="C83" s="114">
        <f>SUM(C84,C91)</f>
        <v>2242</v>
      </c>
      <c r="D83" s="114">
        <f>SUM(D84,D91)</f>
        <v>16868</v>
      </c>
      <c r="E83" s="114">
        <f>SUM(E84,E91)</f>
        <v>8120</v>
      </c>
      <c r="F83" s="114">
        <f>SUM(F84,F91)</f>
        <v>8748</v>
      </c>
      <c r="G83" s="114">
        <f>SUM(G91,G84)</f>
        <v>46828286</v>
      </c>
      <c r="H83" s="114">
        <f>SUM(H91,H84)</f>
        <v>1214796</v>
      </c>
      <c r="I83" s="114">
        <v>344101</v>
      </c>
      <c r="J83" s="115"/>
      <c r="K83" s="115"/>
      <c r="L83" s="115"/>
      <c r="M83" s="115"/>
      <c r="N83" s="117"/>
      <c r="O83" s="117"/>
      <c r="P83" s="115"/>
    </row>
    <row r="84" spans="2:16" s="104" customFormat="1" ht="15.75" customHeight="1">
      <c r="B84" s="105" t="s">
        <v>218</v>
      </c>
      <c r="C84" s="114">
        <f>SUM(C85:C90)</f>
        <v>466</v>
      </c>
      <c r="D84" s="114">
        <f>SUM(D85:D90)</f>
        <v>4019</v>
      </c>
      <c r="E84" s="114">
        <f>SUM(E85:E90)</f>
        <v>2596</v>
      </c>
      <c r="F84" s="114">
        <f>SUM(F85:F90)</f>
        <v>1423</v>
      </c>
      <c r="G84" s="114">
        <v>23855222</v>
      </c>
      <c r="H84" s="114">
        <v>402395</v>
      </c>
      <c r="I84" s="119" t="s">
        <v>202</v>
      </c>
      <c r="J84" s="115"/>
      <c r="K84" s="115"/>
      <c r="L84" s="115"/>
      <c r="M84" s="115"/>
      <c r="N84" s="117"/>
      <c r="O84" s="117"/>
      <c r="P84" s="115"/>
    </row>
    <row r="85" spans="2:9" s="104" customFormat="1" ht="15.75" customHeight="1">
      <c r="B85" s="110" t="s">
        <v>203</v>
      </c>
      <c r="C85" s="113">
        <v>2</v>
      </c>
      <c r="D85" s="113">
        <v>6</v>
      </c>
      <c r="E85" s="113">
        <v>3</v>
      </c>
      <c r="F85" s="113">
        <v>3</v>
      </c>
      <c r="G85" s="120" t="s">
        <v>204</v>
      </c>
      <c r="H85" s="120" t="s">
        <v>204</v>
      </c>
      <c r="I85" s="119" t="s">
        <v>202</v>
      </c>
    </row>
    <row r="86" spans="2:9" s="104" customFormat="1" ht="15.75" customHeight="1">
      <c r="B86" s="110" t="s">
        <v>205</v>
      </c>
      <c r="C86" s="113">
        <v>16</v>
      </c>
      <c r="D86" s="113">
        <v>40</v>
      </c>
      <c r="E86" s="113">
        <v>19</v>
      </c>
      <c r="F86" s="113">
        <v>21</v>
      </c>
      <c r="G86" s="120" t="s">
        <v>204</v>
      </c>
      <c r="H86" s="120" t="s">
        <v>204</v>
      </c>
      <c r="I86" s="119" t="s">
        <v>202</v>
      </c>
    </row>
    <row r="87" spans="2:9" s="104" customFormat="1" ht="15.75" customHeight="1">
      <c r="B87" s="110" t="s">
        <v>206</v>
      </c>
      <c r="C87" s="113">
        <v>109</v>
      </c>
      <c r="D87" s="113">
        <v>1303</v>
      </c>
      <c r="E87" s="113">
        <v>730</v>
      </c>
      <c r="F87" s="113">
        <v>573</v>
      </c>
      <c r="G87" s="113">
        <v>10058259</v>
      </c>
      <c r="H87" s="113">
        <v>103987</v>
      </c>
      <c r="I87" s="119" t="s">
        <v>202</v>
      </c>
    </row>
    <row r="88" spans="2:9" s="104" customFormat="1" ht="15.75" customHeight="1">
      <c r="B88" s="110" t="s">
        <v>207</v>
      </c>
      <c r="C88" s="113">
        <v>131</v>
      </c>
      <c r="D88" s="113">
        <v>1014</v>
      </c>
      <c r="E88" s="113">
        <v>744</v>
      </c>
      <c r="F88" s="113">
        <v>270</v>
      </c>
      <c r="G88" s="113">
        <v>5606563</v>
      </c>
      <c r="H88" s="113">
        <v>20752</v>
      </c>
      <c r="I88" s="119" t="s">
        <v>202</v>
      </c>
    </row>
    <row r="89" spans="2:9" s="104" customFormat="1" ht="15.75" customHeight="1">
      <c r="B89" s="110" t="s">
        <v>208</v>
      </c>
      <c r="C89" s="113">
        <v>108</v>
      </c>
      <c r="D89" s="113">
        <v>932</v>
      </c>
      <c r="E89" s="113">
        <v>692</v>
      </c>
      <c r="F89" s="113">
        <v>240</v>
      </c>
      <c r="G89" s="113">
        <v>5157184</v>
      </c>
      <c r="H89" s="113">
        <v>255454</v>
      </c>
      <c r="I89" s="119" t="s">
        <v>202</v>
      </c>
    </row>
    <row r="90" spans="2:9" s="104" customFormat="1" ht="15.75" customHeight="1">
      <c r="B90" s="110" t="s">
        <v>209</v>
      </c>
      <c r="C90" s="113">
        <v>100</v>
      </c>
      <c r="D90" s="113">
        <v>724</v>
      </c>
      <c r="E90" s="113">
        <v>408</v>
      </c>
      <c r="F90" s="113">
        <v>316</v>
      </c>
      <c r="G90" s="113">
        <v>2959911</v>
      </c>
      <c r="H90" s="113">
        <v>20540</v>
      </c>
      <c r="I90" s="119" t="s">
        <v>202</v>
      </c>
    </row>
    <row r="91" spans="2:16" s="104" customFormat="1" ht="15.75" customHeight="1">
      <c r="B91" s="105" t="s">
        <v>210</v>
      </c>
      <c r="C91" s="114">
        <f aca="true" t="shared" si="11" ref="C91:I91">SUM(C92:C97)</f>
        <v>1776</v>
      </c>
      <c r="D91" s="114">
        <f t="shared" si="11"/>
        <v>12849</v>
      </c>
      <c r="E91" s="114">
        <f t="shared" si="11"/>
        <v>5524</v>
      </c>
      <c r="F91" s="114">
        <f t="shared" si="11"/>
        <v>7325</v>
      </c>
      <c r="G91" s="114">
        <f t="shared" si="11"/>
        <v>22973064</v>
      </c>
      <c r="H91" s="114">
        <f t="shared" si="11"/>
        <v>812401</v>
      </c>
      <c r="I91" s="114">
        <f t="shared" si="11"/>
        <v>344101</v>
      </c>
      <c r="J91" s="115"/>
      <c r="K91" s="115"/>
      <c r="L91" s="115"/>
      <c r="M91" s="115"/>
      <c r="N91" s="115"/>
      <c r="O91" s="115"/>
      <c r="P91" s="115"/>
    </row>
    <row r="92" spans="2:9" s="104" customFormat="1" ht="15.75" customHeight="1">
      <c r="B92" s="110" t="s">
        <v>211</v>
      </c>
      <c r="C92" s="113">
        <v>8</v>
      </c>
      <c r="D92" s="113">
        <v>794</v>
      </c>
      <c r="E92" s="113">
        <v>188</v>
      </c>
      <c r="F92" s="113">
        <v>606</v>
      </c>
      <c r="G92" s="113">
        <v>1556181</v>
      </c>
      <c r="H92" s="113">
        <v>271</v>
      </c>
      <c r="I92" s="113">
        <v>39055</v>
      </c>
    </row>
    <row r="93" spans="2:9" s="104" customFormat="1" ht="15.75" customHeight="1">
      <c r="B93" s="110" t="s">
        <v>212</v>
      </c>
      <c r="C93" s="113">
        <v>226</v>
      </c>
      <c r="D93" s="113">
        <v>1040</v>
      </c>
      <c r="E93" s="113">
        <v>291</v>
      </c>
      <c r="F93" s="113">
        <v>749</v>
      </c>
      <c r="G93" s="113">
        <v>1838549</v>
      </c>
      <c r="H93" s="113">
        <v>6668</v>
      </c>
      <c r="I93" s="113">
        <v>49223</v>
      </c>
    </row>
    <row r="94" spans="2:9" s="104" customFormat="1" ht="15.75" customHeight="1">
      <c r="B94" s="110" t="s">
        <v>213</v>
      </c>
      <c r="C94" s="113">
        <v>600</v>
      </c>
      <c r="D94" s="113">
        <v>5270</v>
      </c>
      <c r="E94" s="113">
        <v>1751</v>
      </c>
      <c r="F94" s="113">
        <v>3519</v>
      </c>
      <c r="G94" s="113">
        <v>7076599</v>
      </c>
      <c r="H94" s="113">
        <v>51799</v>
      </c>
      <c r="I94" s="113">
        <v>104828</v>
      </c>
    </row>
    <row r="95" spans="2:9" s="104" customFormat="1" ht="15.75" customHeight="1">
      <c r="B95" s="110" t="s">
        <v>214</v>
      </c>
      <c r="C95" s="113">
        <v>217</v>
      </c>
      <c r="D95" s="113">
        <v>1136</v>
      </c>
      <c r="E95" s="113">
        <v>889</v>
      </c>
      <c r="F95" s="113">
        <v>247</v>
      </c>
      <c r="G95" s="113">
        <v>3237592</v>
      </c>
      <c r="H95" s="113">
        <v>518616</v>
      </c>
      <c r="I95" s="113">
        <v>9358</v>
      </c>
    </row>
    <row r="96" spans="2:9" s="104" customFormat="1" ht="15.75" customHeight="1">
      <c r="B96" s="110" t="s">
        <v>215</v>
      </c>
      <c r="C96" s="113">
        <v>144</v>
      </c>
      <c r="D96" s="113">
        <v>703</v>
      </c>
      <c r="E96" s="113">
        <v>359</v>
      </c>
      <c r="F96" s="113">
        <v>344</v>
      </c>
      <c r="G96" s="113">
        <v>1715238</v>
      </c>
      <c r="H96" s="113">
        <v>10870</v>
      </c>
      <c r="I96" s="113">
        <v>38531</v>
      </c>
    </row>
    <row r="97" spans="2:9" s="104" customFormat="1" ht="15.75" customHeight="1">
      <c r="B97" s="110" t="s">
        <v>216</v>
      </c>
      <c r="C97" s="113">
        <v>581</v>
      </c>
      <c r="D97" s="113">
        <v>3906</v>
      </c>
      <c r="E97" s="113">
        <v>2046</v>
      </c>
      <c r="F97" s="113">
        <v>1860</v>
      </c>
      <c r="G97" s="113">
        <v>7548905</v>
      </c>
      <c r="H97" s="113">
        <v>224177</v>
      </c>
      <c r="I97" s="113">
        <v>103106</v>
      </c>
    </row>
    <row r="98" spans="2:16" s="104" customFormat="1" ht="15.75" customHeight="1">
      <c r="B98" s="105" t="s">
        <v>223</v>
      </c>
      <c r="C98" s="114">
        <f>SUM(C99,C106)</f>
        <v>2438</v>
      </c>
      <c r="D98" s="114">
        <f>SUM(D99,D106)</f>
        <v>18704</v>
      </c>
      <c r="E98" s="114">
        <f>SUM(E99,E106)</f>
        <v>9710</v>
      </c>
      <c r="F98" s="114">
        <f>SUM(F99,F106)</f>
        <v>8994</v>
      </c>
      <c r="G98" s="114">
        <f>SUM(G99,G106)</f>
        <v>71109735</v>
      </c>
      <c r="H98" s="114">
        <v>1711005</v>
      </c>
      <c r="I98" s="114">
        <v>307047</v>
      </c>
      <c r="J98" s="115"/>
      <c r="K98" s="115"/>
      <c r="L98" s="115"/>
      <c r="M98" s="115"/>
      <c r="N98" s="117"/>
      <c r="O98" s="117"/>
      <c r="P98" s="115"/>
    </row>
    <row r="99" spans="2:16" s="104" customFormat="1" ht="15.75" customHeight="1">
      <c r="B99" s="105" t="s">
        <v>218</v>
      </c>
      <c r="C99" s="114">
        <f>SUM(C100:C105)</f>
        <v>600</v>
      </c>
      <c r="D99" s="114">
        <f>SUM(D100:D105)</f>
        <v>5542</v>
      </c>
      <c r="E99" s="114">
        <f>SUM(E100:E105)</f>
        <v>3809</v>
      </c>
      <c r="F99" s="114">
        <f>SUM(F100:F105)</f>
        <v>1733</v>
      </c>
      <c r="G99" s="114">
        <v>45914713</v>
      </c>
      <c r="H99" s="114">
        <v>758851</v>
      </c>
      <c r="I99" s="119" t="s">
        <v>202</v>
      </c>
      <c r="J99" s="115"/>
      <c r="K99" s="115"/>
      <c r="L99" s="115"/>
      <c r="M99" s="115"/>
      <c r="N99" s="117"/>
      <c r="O99" s="117"/>
      <c r="P99" s="115"/>
    </row>
    <row r="100" spans="2:9" s="104" customFormat="1" ht="15.75" customHeight="1">
      <c r="B100" s="110" t="s">
        <v>203</v>
      </c>
      <c r="C100" s="113">
        <v>2</v>
      </c>
      <c r="D100" s="113">
        <v>14</v>
      </c>
      <c r="E100" s="113">
        <v>10</v>
      </c>
      <c r="F100" s="113">
        <v>4</v>
      </c>
      <c r="G100" s="113" t="s">
        <v>204</v>
      </c>
      <c r="H100" s="113" t="s">
        <v>204</v>
      </c>
      <c r="I100" s="119" t="s">
        <v>202</v>
      </c>
    </row>
    <row r="101" spans="2:9" s="104" customFormat="1" ht="15.75" customHeight="1">
      <c r="B101" s="110" t="s">
        <v>205</v>
      </c>
      <c r="C101" s="113">
        <v>19</v>
      </c>
      <c r="D101" s="113">
        <v>107</v>
      </c>
      <c r="E101" s="113">
        <v>68</v>
      </c>
      <c r="F101" s="113">
        <v>39</v>
      </c>
      <c r="G101" s="113" t="s">
        <v>204</v>
      </c>
      <c r="H101" s="120" t="s">
        <v>202</v>
      </c>
      <c r="I101" s="119" t="s">
        <v>202</v>
      </c>
    </row>
    <row r="102" spans="2:9" s="104" customFormat="1" ht="15.75" customHeight="1">
      <c r="B102" s="110" t="s">
        <v>206</v>
      </c>
      <c r="C102" s="113">
        <v>83</v>
      </c>
      <c r="D102" s="113">
        <v>944</v>
      </c>
      <c r="E102" s="113">
        <v>529</v>
      </c>
      <c r="F102" s="113">
        <v>415</v>
      </c>
      <c r="G102" s="113">
        <v>4044054</v>
      </c>
      <c r="H102" s="113">
        <v>14276</v>
      </c>
      <c r="I102" s="119" t="s">
        <v>202</v>
      </c>
    </row>
    <row r="103" spans="2:9" s="104" customFormat="1" ht="15.75" customHeight="1">
      <c r="B103" s="110" t="s">
        <v>207</v>
      </c>
      <c r="C103" s="113">
        <v>183</v>
      </c>
      <c r="D103" s="113">
        <v>1473</v>
      </c>
      <c r="E103" s="113">
        <v>1116</v>
      </c>
      <c r="F103" s="113">
        <v>357</v>
      </c>
      <c r="G103" s="113">
        <v>15733610</v>
      </c>
      <c r="H103" s="113">
        <v>95640</v>
      </c>
      <c r="I103" s="119" t="s">
        <v>202</v>
      </c>
    </row>
    <row r="104" spans="2:9" s="104" customFormat="1" ht="15.75" customHeight="1">
      <c r="B104" s="110" t="s">
        <v>208</v>
      </c>
      <c r="C104" s="113">
        <v>220</v>
      </c>
      <c r="D104" s="113">
        <v>2121</v>
      </c>
      <c r="E104" s="113">
        <v>1624</v>
      </c>
      <c r="F104" s="113">
        <v>497</v>
      </c>
      <c r="G104" s="113">
        <v>20093991</v>
      </c>
      <c r="H104" s="113">
        <v>559774</v>
      </c>
      <c r="I104" s="119" t="s">
        <v>202</v>
      </c>
    </row>
    <row r="105" spans="2:9" s="104" customFormat="1" ht="15.75" customHeight="1">
      <c r="B105" s="110" t="s">
        <v>209</v>
      </c>
      <c r="C105" s="113">
        <v>93</v>
      </c>
      <c r="D105" s="113">
        <v>883</v>
      </c>
      <c r="E105" s="113">
        <v>462</v>
      </c>
      <c r="F105" s="113">
        <v>421</v>
      </c>
      <c r="G105" s="113">
        <v>5608156</v>
      </c>
      <c r="H105" s="113" t="s">
        <v>204</v>
      </c>
      <c r="I105" s="119" t="s">
        <v>202</v>
      </c>
    </row>
    <row r="106" spans="2:16" s="104" customFormat="1" ht="15.75" customHeight="1">
      <c r="B106" s="105" t="s">
        <v>210</v>
      </c>
      <c r="C106" s="114">
        <f aca="true" t="shared" si="12" ref="C106:I106">SUM(C107:C112)</f>
        <v>1838</v>
      </c>
      <c r="D106" s="114">
        <f t="shared" si="12"/>
        <v>13162</v>
      </c>
      <c r="E106" s="114">
        <f t="shared" si="12"/>
        <v>5901</v>
      </c>
      <c r="F106" s="114">
        <f t="shared" si="12"/>
        <v>7261</v>
      </c>
      <c r="G106" s="114">
        <f t="shared" si="12"/>
        <v>25195022</v>
      </c>
      <c r="H106" s="114">
        <f t="shared" si="12"/>
        <v>952154</v>
      </c>
      <c r="I106" s="114">
        <f t="shared" si="12"/>
        <v>307047</v>
      </c>
      <c r="J106" s="115"/>
      <c r="K106" s="115"/>
      <c r="L106" s="115"/>
      <c r="M106" s="115"/>
      <c r="N106" s="115"/>
      <c r="O106" s="115"/>
      <c r="P106" s="115"/>
    </row>
    <row r="107" spans="2:9" s="104" customFormat="1" ht="15.75" customHeight="1">
      <c r="B107" s="110" t="s">
        <v>211</v>
      </c>
      <c r="C107" s="113">
        <v>11</v>
      </c>
      <c r="D107" s="113">
        <v>543</v>
      </c>
      <c r="E107" s="113">
        <v>111</v>
      </c>
      <c r="F107" s="113">
        <v>432</v>
      </c>
      <c r="G107" s="120">
        <v>970895</v>
      </c>
      <c r="H107" s="120">
        <v>386</v>
      </c>
      <c r="I107" s="120">
        <v>17467</v>
      </c>
    </row>
    <row r="108" spans="2:9" s="104" customFormat="1" ht="15.75" customHeight="1">
      <c r="B108" s="110" t="s">
        <v>212</v>
      </c>
      <c r="C108" s="113">
        <v>260</v>
      </c>
      <c r="D108" s="113">
        <v>1238</v>
      </c>
      <c r="E108" s="113">
        <v>337</v>
      </c>
      <c r="F108" s="113">
        <v>901</v>
      </c>
      <c r="G108" s="113">
        <v>2026348</v>
      </c>
      <c r="H108" s="113">
        <v>8546</v>
      </c>
      <c r="I108" s="113">
        <v>43223</v>
      </c>
    </row>
    <row r="109" spans="2:9" s="104" customFormat="1" ht="15.75" customHeight="1">
      <c r="B109" s="110" t="s">
        <v>213</v>
      </c>
      <c r="C109" s="113">
        <v>576</v>
      </c>
      <c r="D109" s="113">
        <v>4860</v>
      </c>
      <c r="E109" s="113">
        <v>1732</v>
      </c>
      <c r="F109" s="113">
        <v>3128</v>
      </c>
      <c r="G109" s="113">
        <v>6685272</v>
      </c>
      <c r="H109" s="113">
        <v>54587</v>
      </c>
      <c r="I109" s="113">
        <v>79985</v>
      </c>
    </row>
    <row r="110" spans="2:9" s="104" customFormat="1" ht="15.75" customHeight="1">
      <c r="B110" s="110" t="s">
        <v>214</v>
      </c>
      <c r="C110" s="113">
        <v>181</v>
      </c>
      <c r="D110" s="113">
        <v>1180</v>
      </c>
      <c r="E110" s="113">
        <v>936</v>
      </c>
      <c r="F110" s="113">
        <v>244</v>
      </c>
      <c r="G110" s="113">
        <v>3898282</v>
      </c>
      <c r="H110" s="113">
        <v>609155</v>
      </c>
      <c r="I110" s="113">
        <v>9448</v>
      </c>
    </row>
    <row r="111" spans="2:9" s="104" customFormat="1" ht="15.75" customHeight="1">
      <c r="B111" s="110" t="s">
        <v>215</v>
      </c>
      <c r="C111" s="113">
        <v>158</v>
      </c>
      <c r="D111" s="113">
        <v>760</v>
      </c>
      <c r="E111" s="113">
        <v>443</v>
      </c>
      <c r="F111" s="113">
        <v>317</v>
      </c>
      <c r="G111" s="113">
        <v>1756758</v>
      </c>
      <c r="H111" s="113">
        <v>47447</v>
      </c>
      <c r="I111" s="113">
        <v>36846</v>
      </c>
    </row>
    <row r="112" spans="2:9" s="104" customFormat="1" ht="15.75" customHeight="1">
      <c r="B112" s="110" t="s">
        <v>216</v>
      </c>
      <c r="C112" s="113">
        <v>652</v>
      </c>
      <c r="D112" s="113">
        <v>4581</v>
      </c>
      <c r="E112" s="113">
        <v>2342</v>
      </c>
      <c r="F112" s="113">
        <v>2239</v>
      </c>
      <c r="G112" s="113">
        <v>9857467</v>
      </c>
      <c r="H112" s="113">
        <v>232033</v>
      </c>
      <c r="I112" s="113">
        <v>120078</v>
      </c>
    </row>
    <row r="113" spans="2:16" s="104" customFormat="1" ht="15.75" customHeight="1">
      <c r="B113" s="105" t="s">
        <v>224</v>
      </c>
      <c r="C113" s="114">
        <f>SUM(C114,C120)</f>
        <v>857</v>
      </c>
      <c r="D113" s="114">
        <f>SUM(D114,D120)</f>
        <v>4745</v>
      </c>
      <c r="E113" s="114">
        <f>SUM(E114,E120)</f>
        <v>2180</v>
      </c>
      <c r="F113" s="114">
        <f>SUM(F114,F120)</f>
        <v>2565</v>
      </c>
      <c r="G113" s="114">
        <f>SUM(G114,G120)</f>
        <v>8633018</v>
      </c>
      <c r="H113" s="114">
        <v>252534</v>
      </c>
      <c r="I113" s="114">
        <v>85654</v>
      </c>
      <c r="J113" s="115"/>
      <c r="K113" s="115"/>
      <c r="L113" s="115"/>
      <c r="M113" s="115"/>
      <c r="N113" s="117"/>
      <c r="O113" s="115"/>
      <c r="P113" s="117"/>
    </row>
    <row r="114" spans="2:16" s="104" customFormat="1" ht="15.75" customHeight="1">
      <c r="B114" s="105" t="s">
        <v>218</v>
      </c>
      <c r="C114" s="114">
        <f>SUM(C115:C119)</f>
        <v>124</v>
      </c>
      <c r="D114" s="114">
        <f>SUM(D115:D119)</f>
        <v>768</v>
      </c>
      <c r="E114" s="114">
        <f>SUM(E115:E119)</f>
        <v>496</v>
      </c>
      <c r="F114" s="114">
        <f>SUM(F115:F119)</f>
        <v>272</v>
      </c>
      <c r="G114" s="114">
        <v>2800575</v>
      </c>
      <c r="H114" s="114">
        <v>39365</v>
      </c>
      <c r="I114" s="119" t="s">
        <v>202</v>
      </c>
      <c r="J114" s="115"/>
      <c r="K114" s="115"/>
      <c r="L114" s="115"/>
      <c r="M114" s="115"/>
      <c r="N114" s="117"/>
      <c r="O114" s="115"/>
      <c r="P114" s="115"/>
    </row>
    <row r="115" spans="2:9" s="104" customFormat="1" ht="15.75" customHeight="1">
      <c r="B115" s="110" t="s">
        <v>205</v>
      </c>
      <c r="C115" s="113">
        <v>2</v>
      </c>
      <c r="D115" s="113">
        <v>4</v>
      </c>
      <c r="E115" s="120" t="s">
        <v>202</v>
      </c>
      <c r="F115" s="113">
        <v>4</v>
      </c>
      <c r="G115" s="120" t="s">
        <v>204</v>
      </c>
      <c r="H115" s="120" t="s">
        <v>202</v>
      </c>
      <c r="I115" s="119" t="s">
        <v>202</v>
      </c>
    </row>
    <row r="116" spans="2:9" s="104" customFormat="1" ht="15.75" customHeight="1">
      <c r="B116" s="110" t="s">
        <v>206</v>
      </c>
      <c r="C116" s="113">
        <v>48</v>
      </c>
      <c r="D116" s="113">
        <v>345</v>
      </c>
      <c r="E116" s="113">
        <v>200</v>
      </c>
      <c r="F116" s="113">
        <v>145</v>
      </c>
      <c r="G116" s="113">
        <v>1540328</v>
      </c>
      <c r="H116" s="113">
        <v>1841</v>
      </c>
      <c r="I116" s="119" t="s">
        <v>202</v>
      </c>
    </row>
    <row r="117" spans="2:9" s="104" customFormat="1" ht="15.75" customHeight="1">
      <c r="B117" s="110" t="s">
        <v>207</v>
      </c>
      <c r="C117" s="113">
        <v>36</v>
      </c>
      <c r="D117" s="113">
        <v>207</v>
      </c>
      <c r="E117" s="113">
        <v>155</v>
      </c>
      <c r="F117" s="113">
        <v>52</v>
      </c>
      <c r="G117" s="113">
        <v>686934</v>
      </c>
      <c r="H117" s="113">
        <v>4747</v>
      </c>
      <c r="I117" s="119" t="s">
        <v>202</v>
      </c>
    </row>
    <row r="118" spans="2:9" s="104" customFormat="1" ht="15.75" customHeight="1">
      <c r="B118" s="110" t="s">
        <v>208</v>
      </c>
      <c r="C118" s="113">
        <v>16</v>
      </c>
      <c r="D118" s="113">
        <v>91</v>
      </c>
      <c r="E118" s="113">
        <v>74</v>
      </c>
      <c r="F118" s="113">
        <v>17</v>
      </c>
      <c r="G118" s="113" t="s">
        <v>204</v>
      </c>
      <c r="H118" s="113">
        <v>29378</v>
      </c>
      <c r="I118" s="119" t="s">
        <v>202</v>
      </c>
    </row>
    <row r="119" spans="2:9" s="104" customFormat="1" ht="15.75" customHeight="1">
      <c r="B119" s="110" t="s">
        <v>209</v>
      </c>
      <c r="C119" s="113">
        <v>22</v>
      </c>
      <c r="D119" s="113">
        <v>121</v>
      </c>
      <c r="E119" s="113">
        <v>67</v>
      </c>
      <c r="F119" s="113">
        <v>54</v>
      </c>
      <c r="G119" s="113">
        <v>299741</v>
      </c>
      <c r="H119" s="113">
        <v>3399</v>
      </c>
      <c r="I119" s="119" t="s">
        <v>202</v>
      </c>
    </row>
    <row r="120" spans="2:16" s="104" customFormat="1" ht="15.75" customHeight="1">
      <c r="B120" s="105" t="s">
        <v>210</v>
      </c>
      <c r="C120" s="114">
        <f>SUM(C121:C126)</f>
        <v>733</v>
      </c>
      <c r="D120" s="114">
        <f>SUM(D121:D126)</f>
        <v>3977</v>
      </c>
      <c r="E120" s="114">
        <f>SUM(E121:E126)</f>
        <v>1684</v>
      </c>
      <c r="F120" s="114">
        <f>SUM(F121:F126)</f>
        <v>2293</v>
      </c>
      <c r="G120" s="114">
        <v>5832443</v>
      </c>
      <c r="H120" s="114">
        <v>213169</v>
      </c>
      <c r="I120" s="114">
        <v>85654</v>
      </c>
      <c r="J120" s="115"/>
      <c r="K120" s="115"/>
      <c r="L120" s="115"/>
      <c r="M120" s="115"/>
      <c r="N120" s="117"/>
      <c r="O120" s="115"/>
      <c r="P120" s="117"/>
    </row>
    <row r="121" spans="2:9" s="104" customFormat="1" ht="15.75" customHeight="1">
      <c r="B121" s="110" t="s">
        <v>211</v>
      </c>
      <c r="C121" s="113">
        <v>1</v>
      </c>
      <c r="D121" s="113">
        <v>9</v>
      </c>
      <c r="E121" s="113">
        <v>2</v>
      </c>
      <c r="F121" s="113">
        <v>7</v>
      </c>
      <c r="G121" s="120" t="s">
        <v>204</v>
      </c>
      <c r="H121" s="120" t="s">
        <v>202</v>
      </c>
      <c r="I121" s="120" t="s">
        <v>204</v>
      </c>
    </row>
    <row r="122" spans="2:9" s="104" customFormat="1" ht="15.75" customHeight="1">
      <c r="B122" s="110" t="s">
        <v>212</v>
      </c>
      <c r="C122" s="113">
        <v>76</v>
      </c>
      <c r="D122" s="113">
        <v>282</v>
      </c>
      <c r="E122" s="113">
        <v>91</v>
      </c>
      <c r="F122" s="113">
        <v>191</v>
      </c>
      <c r="G122" s="113">
        <v>383016</v>
      </c>
      <c r="H122" s="113">
        <v>1743</v>
      </c>
      <c r="I122" s="113">
        <v>13567</v>
      </c>
    </row>
    <row r="123" spans="2:9" s="104" customFormat="1" ht="15.75" customHeight="1">
      <c r="B123" s="110" t="s">
        <v>213</v>
      </c>
      <c r="C123" s="113">
        <v>279</v>
      </c>
      <c r="D123" s="113">
        <v>1702</v>
      </c>
      <c r="E123" s="113">
        <v>535</v>
      </c>
      <c r="F123" s="113">
        <v>1167</v>
      </c>
      <c r="G123" s="113">
        <v>1950840</v>
      </c>
      <c r="H123" s="113">
        <v>7708</v>
      </c>
      <c r="I123" s="113">
        <v>28550</v>
      </c>
    </row>
    <row r="124" spans="2:9" s="104" customFormat="1" ht="15.75" customHeight="1">
      <c r="B124" s="110" t="s">
        <v>214</v>
      </c>
      <c r="C124" s="113">
        <v>42</v>
      </c>
      <c r="D124" s="113">
        <v>284</v>
      </c>
      <c r="E124" s="113">
        <v>229</v>
      </c>
      <c r="F124" s="113">
        <v>55</v>
      </c>
      <c r="G124" s="113" t="s">
        <v>204</v>
      </c>
      <c r="H124" s="113">
        <v>160439</v>
      </c>
      <c r="I124" s="113" t="s">
        <v>204</v>
      </c>
    </row>
    <row r="125" spans="2:9" s="104" customFormat="1" ht="15.75" customHeight="1">
      <c r="B125" s="110" t="s">
        <v>215</v>
      </c>
      <c r="C125" s="113">
        <v>43</v>
      </c>
      <c r="D125" s="113">
        <v>225</v>
      </c>
      <c r="E125" s="113">
        <v>121</v>
      </c>
      <c r="F125" s="113">
        <v>104</v>
      </c>
      <c r="G125" s="113">
        <v>520736</v>
      </c>
      <c r="H125" s="113">
        <v>997</v>
      </c>
      <c r="I125" s="113">
        <v>8010</v>
      </c>
    </row>
    <row r="126" spans="2:9" s="104" customFormat="1" ht="15.75" customHeight="1">
      <c r="B126" s="110" t="s">
        <v>216</v>
      </c>
      <c r="C126" s="113">
        <v>292</v>
      </c>
      <c r="D126" s="113">
        <v>1475</v>
      </c>
      <c r="E126" s="113">
        <v>706</v>
      </c>
      <c r="F126" s="113">
        <v>769</v>
      </c>
      <c r="G126" s="113">
        <v>2187741</v>
      </c>
      <c r="H126" s="113">
        <v>42282</v>
      </c>
      <c r="I126" s="113">
        <v>32286</v>
      </c>
    </row>
    <row r="127" spans="2:16" s="104" customFormat="1" ht="15.75" customHeight="1">
      <c r="B127" s="105" t="s">
        <v>225</v>
      </c>
      <c r="C127" s="114">
        <f aca="true" t="shared" si="13" ref="C127:H127">SUM(C128,C134)</f>
        <v>1049</v>
      </c>
      <c r="D127" s="114">
        <f t="shared" si="13"/>
        <v>7522</v>
      </c>
      <c r="E127" s="114">
        <f t="shared" si="13"/>
        <v>3712</v>
      </c>
      <c r="F127" s="114">
        <f t="shared" si="13"/>
        <v>3810</v>
      </c>
      <c r="G127" s="114">
        <f t="shared" si="13"/>
        <v>30073609</v>
      </c>
      <c r="H127" s="114">
        <f t="shared" si="13"/>
        <v>372670</v>
      </c>
      <c r="I127" s="114">
        <v>139407</v>
      </c>
      <c r="J127" s="115"/>
      <c r="K127" s="115"/>
      <c r="L127" s="115"/>
      <c r="M127" s="115"/>
      <c r="N127" s="115"/>
      <c r="O127" s="115"/>
      <c r="P127" s="115"/>
    </row>
    <row r="128" spans="2:16" s="104" customFormat="1" ht="15.75" customHeight="1">
      <c r="B128" s="105" t="s">
        <v>218</v>
      </c>
      <c r="C128" s="114">
        <f aca="true" t="shared" si="14" ref="C128:H128">SUM(C129:C133)</f>
        <v>204</v>
      </c>
      <c r="D128" s="114">
        <f t="shared" si="14"/>
        <v>1884</v>
      </c>
      <c r="E128" s="114">
        <f t="shared" si="14"/>
        <v>1147</v>
      </c>
      <c r="F128" s="114">
        <f t="shared" si="14"/>
        <v>737</v>
      </c>
      <c r="G128" s="114">
        <f t="shared" si="14"/>
        <v>20542112</v>
      </c>
      <c r="H128" s="114">
        <f t="shared" si="14"/>
        <v>36895</v>
      </c>
      <c r="I128" s="119" t="s">
        <v>202</v>
      </c>
      <c r="J128" s="115"/>
      <c r="K128" s="115"/>
      <c r="L128" s="115"/>
      <c r="M128" s="115"/>
      <c r="N128" s="115"/>
      <c r="O128" s="115"/>
      <c r="P128" s="115"/>
    </row>
    <row r="129" spans="2:9" s="104" customFormat="1" ht="15.75" customHeight="1">
      <c r="B129" s="110" t="s">
        <v>205</v>
      </c>
      <c r="C129" s="113">
        <v>8</v>
      </c>
      <c r="D129" s="113">
        <v>37</v>
      </c>
      <c r="E129" s="113">
        <v>15</v>
      </c>
      <c r="F129" s="113">
        <v>22</v>
      </c>
      <c r="G129" s="120">
        <v>121679</v>
      </c>
      <c r="H129" s="120" t="s">
        <v>202</v>
      </c>
      <c r="I129" s="119" t="s">
        <v>202</v>
      </c>
    </row>
    <row r="130" spans="2:9" s="104" customFormat="1" ht="15.75" customHeight="1">
      <c r="B130" s="110" t="s">
        <v>206</v>
      </c>
      <c r="C130" s="113">
        <v>55</v>
      </c>
      <c r="D130" s="113">
        <v>623</v>
      </c>
      <c r="E130" s="113">
        <v>385</v>
      </c>
      <c r="F130" s="113">
        <v>238</v>
      </c>
      <c r="G130" s="113">
        <v>12151436</v>
      </c>
      <c r="H130" s="113">
        <v>4388</v>
      </c>
      <c r="I130" s="119" t="s">
        <v>202</v>
      </c>
    </row>
    <row r="131" spans="2:9" s="104" customFormat="1" ht="15.75" customHeight="1">
      <c r="B131" s="110" t="s">
        <v>207</v>
      </c>
      <c r="C131" s="113">
        <v>57</v>
      </c>
      <c r="D131" s="113">
        <v>334</v>
      </c>
      <c r="E131" s="113">
        <v>241</v>
      </c>
      <c r="F131" s="113">
        <v>93</v>
      </c>
      <c r="G131" s="113">
        <v>2128294</v>
      </c>
      <c r="H131" s="113">
        <v>2304</v>
      </c>
      <c r="I131" s="119" t="s">
        <v>202</v>
      </c>
    </row>
    <row r="132" spans="2:9" s="104" customFormat="1" ht="15.75" customHeight="1">
      <c r="B132" s="110" t="s">
        <v>208</v>
      </c>
      <c r="C132" s="113">
        <v>50</v>
      </c>
      <c r="D132" s="113">
        <v>329</v>
      </c>
      <c r="E132" s="113">
        <v>242</v>
      </c>
      <c r="F132" s="113">
        <v>87</v>
      </c>
      <c r="G132" s="113">
        <v>2229408</v>
      </c>
      <c r="H132" s="113">
        <v>23473</v>
      </c>
      <c r="I132" s="119" t="s">
        <v>202</v>
      </c>
    </row>
    <row r="133" spans="2:9" s="104" customFormat="1" ht="15.75" customHeight="1">
      <c r="B133" s="110" t="s">
        <v>209</v>
      </c>
      <c r="C133" s="113">
        <v>34</v>
      </c>
      <c r="D133" s="113">
        <v>561</v>
      </c>
      <c r="E133" s="113">
        <v>264</v>
      </c>
      <c r="F133" s="113">
        <v>297</v>
      </c>
      <c r="G133" s="113">
        <v>3911295</v>
      </c>
      <c r="H133" s="113">
        <v>6730</v>
      </c>
      <c r="I133" s="119" t="s">
        <v>202</v>
      </c>
    </row>
    <row r="134" spans="2:16" s="104" customFormat="1" ht="15.75" customHeight="1">
      <c r="B134" s="105" t="s">
        <v>210</v>
      </c>
      <c r="C134" s="114">
        <f aca="true" t="shared" si="15" ref="C134:H134">SUM(C135:C140)</f>
        <v>845</v>
      </c>
      <c r="D134" s="114">
        <f t="shared" si="15"/>
        <v>5638</v>
      </c>
      <c r="E134" s="114">
        <f t="shared" si="15"/>
        <v>2565</v>
      </c>
      <c r="F134" s="114">
        <f t="shared" si="15"/>
        <v>3073</v>
      </c>
      <c r="G134" s="114">
        <f t="shared" si="15"/>
        <v>9531497</v>
      </c>
      <c r="H134" s="114">
        <f t="shared" si="15"/>
        <v>335775</v>
      </c>
      <c r="I134" s="114">
        <v>139407</v>
      </c>
      <c r="J134" s="115"/>
      <c r="K134" s="115"/>
      <c r="L134" s="115"/>
      <c r="M134" s="115"/>
      <c r="N134" s="115"/>
      <c r="O134" s="115"/>
      <c r="P134" s="115"/>
    </row>
    <row r="135" spans="2:9" s="104" customFormat="1" ht="15.75" customHeight="1">
      <c r="B135" s="110" t="s">
        <v>211</v>
      </c>
      <c r="C135" s="113">
        <v>6</v>
      </c>
      <c r="D135" s="113">
        <v>373</v>
      </c>
      <c r="E135" s="113">
        <v>65</v>
      </c>
      <c r="F135" s="113">
        <v>308</v>
      </c>
      <c r="G135" s="120">
        <v>888964</v>
      </c>
      <c r="H135" s="120" t="s">
        <v>202</v>
      </c>
      <c r="I135" s="120">
        <v>22990</v>
      </c>
    </row>
    <row r="136" spans="2:9" s="104" customFormat="1" ht="15.75" customHeight="1">
      <c r="B136" s="110" t="s">
        <v>212</v>
      </c>
      <c r="C136" s="113">
        <v>129</v>
      </c>
      <c r="D136" s="113">
        <v>548</v>
      </c>
      <c r="E136" s="113">
        <v>164</v>
      </c>
      <c r="F136" s="113">
        <v>384</v>
      </c>
      <c r="G136" s="113">
        <v>722807</v>
      </c>
      <c r="H136" s="113">
        <v>712</v>
      </c>
      <c r="I136" s="113">
        <v>19136</v>
      </c>
    </row>
    <row r="137" spans="2:9" s="104" customFormat="1" ht="15.75" customHeight="1">
      <c r="B137" s="110" t="s">
        <v>213</v>
      </c>
      <c r="C137" s="113">
        <v>258</v>
      </c>
      <c r="D137" s="113">
        <v>2192</v>
      </c>
      <c r="E137" s="113">
        <v>815</v>
      </c>
      <c r="F137" s="113">
        <v>1377</v>
      </c>
      <c r="G137" s="113">
        <v>2604174</v>
      </c>
      <c r="H137" s="113">
        <v>12489</v>
      </c>
      <c r="I137" s="113">
        <v>30528</v>
      </c>
    </row>
    <row r="138" spans="2:9" s="104" customFormat="1" ht="15.75" customHeight="1">
      <c r="B138" s="110" t="s">
        <v>214</v>
      </c>
      <c r="C138" s="113">
        <v>83</v>
      </c>
      <c r="D138" s="113">
        <v>483</v>
      </c>
      <c r="E138" s="113">
        <v>381</v>
      </c>
      <c r="F138" s="113">
        <v>102</v>
      </c>
      <c r="G138" s="113">
        <v>1497075</v>
      </c>
      <c r="H138" s="113">
        <v>237570</v>
      </c>
      <c r="I138" s="113">
        <v>3956</v>
      </c>
    </row>
    <row r="139" spans="2:9" s="104" customFormat="1" ht="15.75" customHeight="1">
      <c r="B139" s="110" t="s">
        <v>215</v>
      </c>
      <c r="C139" s="113">
        <v>78</v>
      </c>
      <c r="D139" s="113">
        <v>306</v>
      </c>
      <c r="E139" s="113">
        <v>179</v>
      </c>
      <c r="F139" s="113">
        <v>127</v>
      </c>
      <c r="G139" s="113">
        <v>802686</v>
      </c>
      <c r="H139" s="113">
        <v>1541</v>
      </c>
      <c r="I139" s="113">
        <v>20503</v>
      </c>
    </row>
    <row r="140" spans="2:9" s="104" customFormat="1" ht="15.75" customHeight="1">
      <c r="B140" s="110" t="s">
        <v>216</v>
      </c>
      <c r="C140" s="113">
        <v>291</v>
      </c>
      <c r="D140" s="113">
        <v>1736</v>
      </c>
      <c r="E140" s="113">
        <v>961</v>
      </c>
      <c r="F140" s="113">
        <v>775</v>
      </c>
      <c r="G140" s="113">
        <v>3015791</v>
      </c>
      <c r="H140" s="113">
        <v>83463</v>
      </c>
      <c r="I140" s="113">
        <v>42294</v>
      </c>
    </row>
    <row r="141" spans="2:16" s="104" customFormat="1" ht="15.75" customHeight="1">
      <c r="B141" s="105" t="s">
        <v>226</v>
      </c>
      <c r="C141" s="114">
        <f>SUM(C142,C148)</f>
        <v>1075</v>
      </c>
      <c r="D141" s="114">
        <f>SUM(D142,D148)</f>
        <v>6799</v>
      </c>
      <c r="E141" s="114">
        <f>SUM(E142,E148)</f>
        <v>3254</v>
      </c>
      <c r="F141" s="114">
        <f>SUM(F142,F148)</f>
        <v>3545</v>
      </c>
      <c r="G141" s="114">
        <f>SUM(G142,G148)</f>
        <v>16488307</v>
      </c>
      <c r="H141" s="114">
        <v>720595</v>
      </c>
      <c r="I141" s="114">
        <v>131807</v>
      </c>
      <c r="J141" s="115"/>
      <c r="K141" s="115"/>
      <c r="L141" s="115"/>
      <c r="M141" s="115"/>
      <c r="N141" s="115"/>
      <c r="O141" s="117"/>
      <c r="P141" s="115"/>
    </row>
    <row r="142" spans="2:16" s="104" customFormat="1" ht="15.75" customHeight="1">
      <c r="B142" s="105" t="s">
        <v>218</v>
      </c>
      <c r="C142" s="114">
        <f>SUM(C143:C147)</f>
        <v>187</v>
      </c>
      <c r="D142" s="114">
        <f>SUM(D143:D147)</f>
        <v>1343</v>
      </c>
      <c r="E142" s="114">
        <f>SUM(E143:E147)</f>
        <v>960</v>
      </c>
      <c r="F142" s="114">
        <f>SUM(F143:F147)</f>
        <v>383</v>
      </c>
      <c r="G142" s="114">
        <f>SUM(G143:G147)</f>
        <v>7639970</v>
      </c>
      <c r="H142" s="114">
        <v>337729</v>
      </c>
      <c r="I142" s="119" t="s">
        <v>202</v>
      </c>
      <c r="J142" s="115"/>
      <c r="K142" s="115"/>
      <c r="L142" s="115"/>
      <c r="M142" s="115"/>
      <c r="N142" s="115"/>
      <c r="O142" s="117"/>
      <c r="P142" s="115"/>
    </row>
    <row r="143" spans="2:9" s="104" customFormat="1" ht="15.75" customHeight="1">
      <c r="B143" s="110" t="s">
        <v>205</v>
      </c>
      <c r="C143" s="113">
        <v>5</v>
      </c>
      <c r="D143" s="113">
        <v>13</v>
      </c>
      <c r="E143" s="113">
        <v>10</v>
      </c>
      <c r="F143" s="113">
        <v>3</v>
      </c>
      <c r="G143" s="120">
        <v>11470</v>
      </c>
      <c r="H143" s="120" t="s">
        <v>204</v>
      </c>
      <c r="I143" s="119" t="s">
        <v>202</v>
      </c>
    </row>
    <row r="144" spans="2:9" s="104" customFormat="1" ht="15.75" customHeight="1">
      <c r="B144" s="110" t="s">
        <v>206</v>
      </c>
      <c r="C144" s="113">
        <v>67</v>
      </c>
      <c r="D144" s="113">
        <v>476</v>
      </c>
      <c r="E144" s="113">
        <v>307</v>
      </c>
      <c r="F144" s="113">
        <v>169</v>
      </c>
      <c r="G144" s="113">
        <v>3389147</v>
      </c>
      <c r="H144" s="113">
        <v>9044</v>
      </c>
      <c r="I144" s="119" t="s">
        <v>202</v>
      </c>
    </row>
    <row r="145" spans="2:9" s="104" customFormat="1" ht="15.75" customHeight="1">
      <c r="B145" s="110" t="s">
        <v>207</v>
      </c>
      <c r="C145" s="113">
        <v>46</v>
      </c>
      <c r="D145" s="113">
        <v>299</v>
      </c>
      <c r="E145" s="113">
        <v>220</v>
      </c>
      <c r="F145" s="113">
        <v>79</v>
      </c>
      <c r="G145" s="113">
        <v>1803634</v>
      </c>
      <c r="H145" s="113">
        <v>119047</v>
      </c>
      <c r="I145" s="119" t="s">
        <v>202</v>
      </c>
    </row>
    <row r="146" spans="2:9" s="104" customFormat="1" ht="15.75" customHeight="1">
      <c r="B146" s="110" t="s">
        <v>208</v>
      </c>
      <c r="C146" s="113">
        <v>40</v>
      </c>
      <c r="D146" s="113">
        <v>353</v>
      </c>
      <c r="E146" s="113">
        <v>291</v>
      </c>
      <c r="F146" s="113">
        <v>62</v>
      </c>
      <c r="G146" s="113">
        <v>1540885</v>
      </c>
      <c r="H146" s="113">
        <v>198099</v>
      </c>
      <c r="I146" s="119" t="s">
        <v>202</v>
      </c>
    </row>
    <row r="147" spans="2:9" s="104" customFormat="1" ht="15.75" customHeight="1">
      <c r="B147" s="110" t="s">
        <v>209</v>
      </c>
      <c r="C147" s="113">
        <v>29</v>
      </c>
      <c r="D147" s="113">
        <v>202</v>
      </c>
      <c r="E147" s="113">
        <v>132</v>
      </c>
      <c r="F147" s="113">
        <v>70</v>
      </c>
      <c r="G147" s="120">
        <v>894834</v>
      </c>
      <c r="H147" s="120" t="s">
        <v>204</v>
      </c>
      <c r="I147" s="119" t="s">
        <v>202</v>
      </c>
    </row>
    <row r="148" spans="2:16" s="104" customFormat="1" ht="15.75" customHeight="1">
      <c r="B148" s="105" t="s">
        <v>210</v>
      </c>
      <c r="C148" s="114">
        <f>SUM(C149:C154)</f>
        <v>888</v>
      </c>
      <c r="D148" s="114">
        <f>SUM(D149:D154)</f>
        <v>5456</v>
      </c>
      <c r="E148" s="114">
        <f>SUM(E149:E154)</f>
        <v>2294</v>
      </c>
      <c r="F148" s="114">
        <f>SUM(F149:F154)</f>
        <v>3162</v>
      </c>
      <c r="G148" s="114">
        <f>SUM(G149:G154)</f>
        <v>8848337</v>
      </c>
      <c r="H148" s="114">
        <v>382866</v>
      </c>
      <c r="I148" s="114">
        <v>131807</v>
      </c>
      <c r="J148" s="115"/>
      <c r="K148" s="115"/>
      <c r="L148" s="115"/>
      <c r="M148" s="115"/>
      <c r="N148" s="115"/>
      <c r="O148" s="115"/>
      <c r="P148" s="115"/>
    </row>
    <row r="149" spans="2:9" s="104" customFormat="1" ht="15.75" customHeight="1">
      <c r="B149" s="110" t="s">
        <v>211</v>
      </c>
      <c r="C149" s="113">
        <v>3</v>
      </c>
      <c r="D149" s="113">
        <v>434</v>
      </c>
      <c r="E149" s="113">
        <v>79</v>
      </c>
      <c r="F149" s="113">
        <v>355</v>
      </c>
      <c r="G149" s="120">
        <v>626813</v>
      </c>
      <c r="H149" s="120">
        <v>26291</v>
      </c>
      <c r="I149" s="120">
        <v>20954</v>
      </c>
    </row>
    <row r="150" spans="2:9" s="104" customFormat="1" ht="15.75" customHeight="1">
      <c r="B150" s="110" t="s">
        <v>212</v>
      </c>
      <c r="C150" s="113">
        <v>90</v>
      </c>
      <c r="D150" s="113">
        <v>333</v>
      </c>
      <c r="E150" s="113">
        <v>110</v>
      </c>
      <c r="F150" s="113">
        <v>223</v>
      </c>
      <c r="G150" s="113">
        <v>459145</v>
      </c>
      <c r="H150" s="113">
        <v>5184</v>
      </c>
      <c r="I150" s="113">
        <v>12839</v>
      </c>
    </row>
    <row r="151" spans="2:9" s="104" customFormat="1" ht="15.75" customHeight="1">
      <c r="B151" s="110" t="s">
        <v>213</v>
      </c>
      <c r="C151" s="113">
        <v>333</v>
      </c>
      <c r="D151" s="113">
        <v>2393</v>
      </c>
      <c r="E151" s="113">
        <v>747</v>
      </c>
      <c r="F151" s="113">
        <v>1646</v>
      </c>
      <c r="G151" s="113">
        <v>2945820</v>
      </c>
      <c r="H151" s="113">
        <v>10758</v>
      </c>
      <c r="I151" s="113">
        <v>40425</v>
      </c>
    </row>
    <row r="152" spans="2:9" s="104" customFormat="1" ht="15.75" customHeight="1">
      <c r="B152" s="110" t="s">
        <v>214</v>
      </c>
      <c r="C152" s="113">
        <v>94</v>
      </c>
      <c r="D152" s="113">
        <v>487</v>
      </c>
      <c r="E152" s="113">
        <v>384</v>
      </c>
      <c r="F152" s="113">
        <v>103</v>
      </c>
      <c r="G152" s="113">
        <v>1226512</v>
      </c>
      <c r="H152" s="113">
        <v>280298</v>
      </c>
      <c r="I152" s="113">
        <v>2710</v>
      </c>
    </row>
    <row r="153" spans="2:9" s="104" customFormat="1" ht="15.75" customHeight="1">
      <c r="B153" s="110" t="s">
        <v>215</v>
      </c>
      <c r="C153" s="113">
        <v>78</v>
      </c>
      <c r="D153" s="113">
        <v>316</v>
      </c>
      <c r="E153" s="113">
        <v>187</v>
      </c>
      <c r="F153" s="113">
        <v>129</v>
      </c>
      <c r="G153" s="113">
        <v>681015</v>
      </c>
      <c r="H153" s="113">
        <v>7831</v>
      </c>
      <c r="I153" s="113">
        <v>15763</v>
      </c>
    </row>
    <row r="154" spans="2:9" s="104" customFormat="1" ht="15.75" customHeight="1">
      <c r="B154" s="110" t="s">
        <v>216</v>
      </c>
      <c r="C154" s="113">
        <v>290</v>
      </c>
      <c r="D154" s="113">
        <v>1493</v>
      </c>
      <c r="E154" s="113">
        <v>787</v>
      </c>
      <c r="F154" s="113">
        <v>706</v>
      </c>
      <c r="G154" s="113">
        <v>2909032</v>
      </c>
      <c r="H154" s="113">
        <v>52504</v>
      </c>
      <c r="I154" s="113">
        <v>39116</v>
      </c>
    </row>
    <row r="155" spans="2:16" s="104" customFormat="1" ht="15.75" customHeight="1">
      <c r="B155" s="105" t="s">
        <v>227</v>
      </c>
      <c r="C155" s="114">
        <f aca="true" t="shared" si="16" ref="C155:H155">SUM(C156,C162)</f>
        <v>769</v>
      </c>
      <c r="D155" s="114">
        <f t="shared" si="16"/>
        <v>4629</v>
      </c>
      <c r="E155" s="114">
        <f t="shared" si="16"/>
        <v>2232</v>
      </c>
      <c r="F155" s="114">
        <f t="shared" si="16"/>
        <v>2397</v>
      </c>
      <c r="G155" s="114">
        <f t="shared" si="16"/>
        <v>9596404</v>
      </c>
      <c r="H155" s="114">
        <f t="shared" si="16"/>
        <v>317757</v>
      </c>
      <c r="I155" s="114">
        <v>87641</v>
      </c>
      <c r="J155" s="115"/>
      <c r="K155" s="115"/>
      <c r="L155" s="115"/>
      <c r="M155" s="115"/>
      <c r="N155" s="117"/>
      <c r="O155" s="115"/>
      <c r="P155" s="117"/>
    </row>
    <row r="156" spans="2:16" s="104" customFormat="1" ht="15.75" customHeight="1">
      <c r="B156" s="105" t="s">
        <v>218</v>
      </c>
      <c r="C156" s="114">
        <f aca="true" t="shared" si="17" ref="C156:H156">SUM(C157:C161)</f>
        <v>107</v>
      </c>
      <c r="D156" s="114">
        <f t="shared" si="17"/>
        <v>745</v>
      </c>
      <c r="E156" s="114">
        <f t="shared" si="17"/>
        <v>503</v>
      </c>
      <c r="F156" s="114">
        <f t="shared" si="17"/>
        <v>242</v>
      </c>
      <c r="G156" s="114">
        <f t="shared" si="17"/>
        <v>2739028</v>
      </c>
      <c r="H156" s="114">
        <f t="shared" si="17"/>
        <v>54312</v>
      </c>
      <c r="I156" s="119" t="s">
        <v>202</v>
      </c>
      <c r="J156" s="115"/>
      <c r="K156" s="115"/>
      <c r="L156" s="115"/>
      <c r="M156" s="115"/>
      <c r="N156" s="115"/>
      <c r="O156" s="115"/>
      <c r="P156" s="115"/>
    </row>
    <row r="157" spans="2:9" s="104" customFormat="1" ht="15.75" customHeight="1">
      <c r="B157" s="110" t="s">
        <v>205</v>
      </c>
      <c r="C157" s="113">
        <v>4</v>
      </c>
      <c r="D157" s="113">
        <v>37</v>
      </c>
      <c r="E157" s="113">
        <v>21</v>
      </c>
      <c r="F157" s="113">
        <v>16</v>
      </c>
      <c r="G157" s="120">
        <v>95694</v>
      </c>
      <c r="H157" s="119" t="s">
        <v>202</v>
      </c>
      <c r="I157" s="119" t="s">
        <v>202</v>
      </c>
    </row>
    <row r="158" spans="2:9" s="104" customFormat="1" ht="15.75" customHeight="1">
      <c r="B158" s="110" t="s">
        <v>206</v>
      </c>
      <c r="C158" s="113">
        <v>22</v>
      </c>
      <c r="D158" s="113">
        <v>171</v>
      </c>
      <c r="E158" s="113">
        <v>85</v>
      </c>
      <c r="F158" s="113">
        <v>86</v>
      </c>
      <c r="G158" s="120">
        <v>446543</v>
      </c>
      <c r="H158" s="120" t="s">
        <v>202</v>
      </c>
      <c r="I158" s="119" t="s">
        <v>202</v>
      </c>
    </row>
    <row r="159" spans="2:9" s="104" customFormat="1" ht="15.75" customHeight="1">
      <c r="B159" s="110" t="s">
        <v>207</v>
      </c>
      <c r="C159" s="113">
        <v>38</v>
      </c>
      <c r="D159" s="113">
        <v>255</v>
      </c>
      <c r="E159" s="113">
        <v>183</v>
      </c>
      <c r="F159" s="113">
        <v>72</v>
      </c>
      <c r="G159" s="113">
        <v>975804</v>
      </c>
      <c r="H159" s="113">
        <v>148</v>
      </c>
      <c r="I159" s="119" t="s">
        <v>202</v>
      </c>
    </row>
    <row r="160" spans="2:9" s="104" customFormat="1" ht="15.75" customHeight="1">
      <c r="B160" s="110" t="s">
        <v>208</v>
      </c>
      <c r="C160" s="113">
        <v>22</v>
      </c>
      <c r="D160" s="113">
        <v>185</v>
      </c>
      <c r="E160" s="113">
        <v>153</v>
      </c>
      <c r="F160" s="113">
        <v>32</v>
      </c>
      <c r="G160" s="120">
        <v>893716</v>
      </c>
      <c r="H160" s="120">
        <v>51032</v>
      </c>
      <c r="I160" s="119" t="s">
        <v>202</v>
      </c>
    </row>
    <row r="161" spans="2:9" s="104" customFormat="1" ht="15.75" customHeight="1">
      <c r="B161" s="110" t="s">
        <v>209</v>
      </c>
      <c r="C161" s="113">
        <v>21</v>
      </c>
      <c r="D161" s="113">
        <v>97</v>
      </c>
      <c r="E161" s="113">
        <v>61</v>
      </c>
      <c r="F161" s="113">
        <v>36</v>
      </c>
      <c r="G161" s="120">
        <v>327271</v>
      </c>
      <c r="H161" s="120">
        <v>3132</v>
      </c>
      <c r="I161" s="119" t="s">
        <v>202</v>
      </c>
    </row>
    <row r="162" spans="2:16" s="104" customFormat="1" ht="15.75" customHeight="1">
      <c r="B162" s="105" t="s">
        <v>210</v>
      </c>
      <c r="C162" s="114">
        <f aca="true" t="shared" si="18" ref="C162:H162">SUM(C163:C168)</f>
        <v>662</v>
      </c>
      <c r="D162" s="114">
        <f t="shared" si="18"/>
        <v>3884</v>
      </c>
      <c r="E162" s="114">
        <f t="shared" si="18"/>
        <v>1729</v>
      </c>
      <c r="F162" s="114">
        <f t="shared" si="18"/>
        <v>2155</v>
      </c>
      <c r="G162" s="114">
        <v>6857376</v>
      </c>
      <c r="H162" s="114">
        <f t="shared" si="18"/>
        <v>263445</v>
      </c>
      <c r="I162" s="114">
        <v>87641</v>
      </c>
      <c r="J162" s="115"/>
      <c r="K162" s="115"/>
      <c r="L162" s="115"/>
      <c r="M162" s="115"/>
      <c r="N162" s="117"/>
      <c r="O162" s="115"/>
      <c r="P162" s="117"/>
    </row>
    <row r="163" spans="2:9" s="104" customFormat="1" ht="15.75" customHeight="1">
      <c r="B163" s="110" t="s">
        <v>211</v>
      </c>
      <c r="C163" s="113">
        <v>2</v>
      </c>
      <c r="D163" s="113">
        <v>175</v>
      </c>
      <c r="E163" s="113">
        <v>58</v>
      </c>
      <c r="F163" s="113">
        <v>117</v>
      </c>
      <c r="G163" s="120" t="s">
        <v>204</v>
      </c>
      <c r="H163" s="120" t="s">
        <v>202</v>
      </c>
      <c r="I163" s="120" t="s">
        <v>204</v>
      </c>
    </row>
    <row r="164" spans="2:9" s="104" customFormat="1" ht="15.75" customHeight="1">
      <c r="B164" s="110" t="s">
        <v>212</v>
      </c>
      <c r="C164" s="113">
        <v>70</v>
      </c>
      <c r="D164" s="113">
        <v>290</v>
      </c>
      <c r="E164" s="113">
        <v>86</v>
      </c>
      <c r="F164" s="113">
        <v>204</v>
      </c>
      <c r="G164" s="113">
        <v>567246</v>
      </c>
      <c r="H164" s="113">
        <v>1550</v>
      </c>
      <c r="I164" s="113">
        <v>10958</v>
      </c>
    </row>
    <row r="165" spans="2:9" s="104" customFormat="1" ht="15.75" customHeight="1">
      <c r="B165" s="110" t="s">
        <v>213</v>
      </c>
      <c r="C165" s="113">
        <v>244</v>
      </c>
      <c r="D165" s="113">
        <v>1717</v>
      </c>
      <c r="E165" s="113">
        <v>570</v>
      </c>
      <c r="F165" s="113">
        <v>1147</v>
      </c>
      <c r="G165" s="113">
        <v>2341301</v>
      </c>
      <c r="H165" s="113">
        <v>10768</v>
      </c>
      <c r="I165" s="113">
        <v>31662</v>
      </c>
    </row>
    <row r="166" spans="2:9" s="104" customFormat="1" ht="15.75" customHeight="1">
      <c r="B166" s="110" t="s">
        <v>214</v>
      </c>
      <c r="C166" s="113">
        <v>68</v>
      </c>
      <c r="D166" s="113">
        <v>395</v>
      </c>
      <c r="E166" s="113">
        <v>325</v>
      </c>
      <c r="F166" s="113">
        <v>70</v>
      </c>
      <c r="G166" s="113">
        <v>1143281</v>
      </c>
      <c r="H166" s="113">
        <v>180050</v>
      </c>
      <c r="I166" s="113">
        <v>2523</v>
      </c>
    </row>
    <row r="167" spans="2:9" s="104" customFormat="1" ht="15.75" customHeight="1">
      <c r="B167" s="110" t="s">
        <v>215</v>
      </c>
      <c r="C167" s="113">
        <v>50</v>
      </c>
      <c r="D167" s="113">
        <v>155</v>
      </c>
      <c r="E167" s="113">
        <v>82</v>
      </c>
      <c r="F167" s="113">
        <v>73</v>
      </c>
      <c r="G167" s="113" t="s">
        <v>204</v>
      </c>
      <c r="H167" s="113">
        <v>10704</v>
      </c>
      <c r="I167" s="113" t="s">
        <v>204</v>
      </c>
    </row>
    <row r="168" spans="2:9" s="104" customFormat="1" ht="15.75" customHeight="1">
      <c r="B168" s="110" t="s">
        <v>216</v>
      </c>
      <c r="C168" s="113">
        <v>228</v>
      </c>
      <c r="D168" s="113">
        <v>1152</v>
      </c>
      <c r="E168" s="113">
        <v>608</v>
      </c>
      <c r="F168" s="113">
        <v>544</v>
      </c>
      <c r="G168" s="113">
        <v>2092784</v>
      </c>
      <c r="H168" s="113">
        <v>60373</v>
      </c>
      <c r="I168" s="113">
        <v>26961</v>
      </c>
    </row>
    <row r="169" spans="2:16" s="104" customFormat="1" ht="15.75" customHeight="1">
      <c r="B169" s="105" t="s">
        <v>228</v>
      </c>
      <c r="C169" s="114">
        <f aca="true" t="shared" si="19" ref="C169:H169">SUM(C170,C176)</f>
        <v>636</v>
      </c>
      <c r="D169" s="114">
        <f t="shared" si="19"/>
        <v>3503</v>
      </c>
      <c r="E169" s="114">
        <f t="shared" si="19"/>
        <v>1596</v>
      </c>
      <c r="F169" s="114">
        <f t="shared" si="19"/>
        <v>1907</v>
      </c>
      <c r="G169" s="114">
        <f t="shared" si="19"/>
        <v>7025979</v>
      </c>
      <c r="H169" s="114">
        <f t="shared" si="19"/>
        <v>273778</v>
      </c>
      <c r="I169" s="114">
        <v>83204</v>
      </c>
      <c r="J169" s="115"/>
      <c r="K169" s="115"/>
      <c r="L169" s="115"/>
      <c r="M169" s="115"/>
      <c r="N169" s="117"/>
      <c r="O169" s="117"/>
      <c r="P169" s="117"/>
    </row>
    <row r="170" spans="2:16" s="104" customFormat="1" ht="15.75" customHeight="1">
      <c r="B170" s="105" t="s">
        <v>218</v>
      </c>
      <c r="C170" s="114">
        <f>SUM(C171:C175)</f>
        <v>93</v>
      </c>
      <c r="D170" s="114">
        <f>SUM(D171:D175)</f>
        <v>435</v>
      </c>
      <c r="E170" s="114">
        <f>SUM(E171:E175)</f>
        <v>280</v>
      </c>
      <c r="F170" s="114">
        <f>SUM(F171:F175)</f>
        <v>155</v>
      </c>
      <c r="G170" s="114">
        <v>1618330</v>
      </c>
      <c r="H170" s="114">
        <v>65425</v>
      </c>
      <c r="I170" s="119" t="s">
        <v>202</v>
      </c>
      <c r="J170" s="115"/>
      <c r="K170" s="115"/>
      <c r="L170" s="115"/>
      <c r="M170" s="115"/>
      <c r="N170" s="117"/>
      <c r="O170" s="117"/>
      <c r="P170" s="115"/>
    </row>
    <row r="171" spans="2:9" s="104" customFormat="1" ht="15.75" customHeight="1">
      <c r="B171" s="110" t="s">
        <v>205</v>
      </c>
      <c r="C171" s="113">
        <v>2</v>
      </c>
      <c r="D171" s="113">
        <v>10</v>
      </c>
      <c r="E171" s="113">
        <v>3</v>
      </c>
      <c r="F171" s="113">
        <v>7</v>
      </c>
      <c r="G171" s="120" t="s">
        <v>204</v>
      </c>
      <c r="H171" s="120" t="s">
        <v>204</v>
      </c>
      <c r="I171" s="119" t="s">
        <v>202</v>
      </c>
    </row>
    <row r="172" spans="2:9" s="104" customFormat="1" ht="15.75" customHeight="1">
      <c r="B172" s="110" t="s">
        <v>206</v>
      </c>
      <c r="C172" s="113">
        <v>27</v>
      </c>
      <c r="D172" s="113">
        <v>109</v>
      </c>
      <c r="E172" s="113">
        <v>52</v>
      </c>
      <c r="F172" s="113">
        <v>57</v>
      </c>
      <c r="G172" s="120">
        <v>226944</v>
      </c>
      <c r="H172" s="120" t="s">
        <v>204</v>
      </c>
      <c r="I172" s="119" t="s">
        <v>202</v>
      </c>
    </row>
    <row r="173" spans="2:9" s="104" customFormat="1" ht="15.75" customHeight="1">
      <c r="B173" s="110" t="s">
        <v>207</v>
      </c>
      <c r="C173" s="113">
        <v>33</v>
      </c>
      <c r="D173" s="113">
        <v>157</v>
      </c>
      <c r="E173" s="113">
        <v>114</v>
      </c>
      <c r="F173" s="113">
        <v>43</v>
      </c>
      <c r="G173" s="113">
        <v>706846</v>
      </c>
      <c r="H173" s="120">
        <v>40510</v>
      </c>
      <c r="I173" s="119" t="s">
        <v>202</v>
      </c>
    </row>
    <row r="174" spans="2:9" s="104" customFormat="1" ht="15.75" customHeight="1">
      <c r="B174" s="110" t="s">
        <v>208</v>
      </c>
      <c r="C174" s="113">
        <v>19</v>
      </c>
      <c r="D174" s="113">
        <v>127</v>
      </c>
      <c r="E174" s="113">
        <v>94</v>
      </c>
      <c r="F174" s="113">
        <v>33</v>
      </c>
      <c r="G174" s="120">
        <v>583525</v>
      </c>
      <c r="H174" s="120">
        <v>20857</v>
      </c>
      <c r="I174" s="119" t="s">
        <v>202</v>
      </c>
    </row>
    <row r="175" spans="2:9" s="104" customFormat="1" ht="15.75" customHeight="1">
      <c r="B175" s="110" t="s">
        <v>209</v>
      </c>
      <c r="C175" s="113">
        <v>12</v>
      </c>
      <c r="D175" s="113">
        <v>32</v>
      </c>
      <c r="E175" s="113">
        <v>17</v>
      </c>
      <c r="F175" s="113">
        <v>15</v>
      </c>
      <c r="G175" s="120" t="s">
        <v>204</v>
      </c>
      <c r="H175" s="120" t="s">
        <v>204</v>
      </c>
      <c r="I175" s="119" t="s">
        <v>202</v>
      </c>
    </row>
    <row r="176" spans="2:16" s="104" customFormat="1" ht="15.75" customHeight="1">
      <c r="B176" s="105" t="s">
        <v>210</v>
      </c>
      <c r="C176" s="114">
        <f>SUM(C177:C182)</f>
        <v>543</v>
      </c>
      <c r="D176" s="114">
        <f>SUM(D177:D182)</f>
        <v>3068</v>
      </c>
      <c r="E176" s="114">
        <f>SUM(E177:E182)</f>
        <v>1316</v>
      </c>
      <c r="F176" s="114">
        <f>SUM(F177:F182)</f>
        <v>1752</v>
      </c>
      <c r="G176" s="114">
        <v>5407649</v>
      </c>
      <c r="H176" s="114">
        <v>208353</v>
      </c>
      <c r="I176" s="114">
        <v>83204</v>
      </c>
      <c r="J176" s="115"/>
      <c r="K176" s="115"/>
      <c r="L176" s="115"/>
      <c r="M176" s="115"/>
      <c r="N176" s="117"/>
      <c r="O176" s="115"/>
      <c r="P176" s="117"/>
    </row>
    <row r="177" spans="2:9" s="104" customFormat="1" ht="15.75" customHeight="1">
      <c r="B177" s="110" t="s">
        <v>211</v>
      </c>
      <c r="C177" s="113">
        <v>2</v>
      </c>
      <c r="D177" s="113">
        <v>277</v>
      </c>
      <c r="E177" s="113">
        <v>47</v>
      </c>
      <c r="F177" s="113">
        <v>230</v>
      </c>
      <c r="G177" s="113" t="s">
        <v>204</v>
      </c>
      <c r="H177" s="120" t="s">
        <v>202</v>
      </c>
      <c r="I177" s="113" t="s">
        <v>204</v>
      </c>
    </row>
    <row r="178" spans="2:9" s="104" customFormat="1" ht="15.75" customHeight="1">
      <c r="B178" s="110" t="s">
        <v>212</v>
      </c>
      <c r="C178" s="113">
        <v>78</v>
      </c>
      <c r="D178" s="113">
        <v>259</v>
      </c>
      <c r="E178" s="113">
        <v>86</v>
      </c>
      <c r="F178" s="113">
        <v>173</v>
      </c>
      <c r="G178" s="113">
        <v>319646</v>
      </c>
      <c r="H178" s="113">
        <v>1249</v>
      </c>
      <c r="I178" s="113">
        <v>11952</v>
      </c>
    </row>
    <row r="179" spans="2:9" s="104" customFormat="1" ht="15.75" customHeight="1">
      <c r="B179" s="110" t="s">
        <v>213</v>
      </c>
      <c r="C179" s="113">
        <v>188</v>
      </c>
      <c r="D179" s="113">
        <v>1193</v>
      </c>
      <c r="E179" s="113">
        <v>383</v>
      </c>
      <c r="F179" s="113">
        <v>810</v>
      </c>
      <c r="G179" s="113">
        <v>1656260</v>
      </c>
      <c r="H179" s="113">
        <v>4253</v>
      </c>
      <c r="I179" s="113">
        <v>23087</v>
      </c>
    </row>
    <row r="180" spans="2:9" s="104" customFormat="1" ht="15.75" customHeight="1">
      <c r="B180" s="110" t="s">
        <v>214</v>
      </c>
      <c r="C180" s="113">
        <v>59</v>
      </c>
      <c r="D180" s="113">
        <v>301</v>
      </c>
      <c r="E180" s="113">
        <v>243</v>
      </c>
      <c r="F180" s="113">
        <v>58</v>
      </c>
      <c r="G180" s="113">
        <v>890752</v>
      </c>
      <c r="H180" s="113">
        <v>148792</v>
      </c>
      <c r="I180" s="113">
        <v>2268</v>
      </c>
    </row>
    <row r="181" spans="2:9" s="104" customFormat="1" ht="15.75" customHeight="1">
      <c r="B181" s="110" t="s">
        <v>215</v>
      </c>
      <c r="C181" s="113">
        <v>43</v>
      </c>
      <c r="D181" s="113">
        <v>153</v>
      </c>
      <c r="E181" s="113">
        <v>81</v>
      </c>
      <c r="F181" s="113">
        <v>72</v>
      </c>
      <c r="G181" s="113" t="s">
        <v>204</v>
      </c>
      <c r="H181" s="113">
        <v>31111</v>
      </c>
      <c r="I181" s="113" t="s">
        <v>204</v>
      </c>
    </row>
    <row r="182" spans="2:9" s="104" customFormat="1" ht="15.75" customHeight="1">
      <c r="B182" s="110" t="s">
        <v>216</v>
      </c>
      <c r="C182" s="113">
        <v>173</v>
      </c>
      <c r="D182" s="113">
        <v>885</v>
      </c>
      <c r="E182" s="113">
        <v>476</v>
      </c>
      <c r="F182" s="113">
        <v>409</v>
      </c>
      <c r="G182" s="113">
        <v>1754541</v>
      </c>
      <c r="H182" s="113">
        <v>22948</v>
      </c>
      <c r="I182" s="113">
        <v>23267</v>
      </c>
    </row>
    <row r="183" spans="2:16" s="104" customFormat="1" ht="15.75" customHeight="1">
      <c r="B183" s="105" t="s">
        <v>229</v>
      </c>
      <c r="C183" s="114">
        <f>SUM(C184,C190)</f>
        <v>633</v>
      </c>
      <c r="D183" s="114">
        <f>SUM(D184,D190)</f>
        <v>3610</v>
      </c>
      <c r="E183" s="114">
        <f>SUM(E184,E190)</f>
        <v>1658</v>
      </c>
      <c r="F183" s="114">
        <f>SUM(F184,F190)</f>
        <v>1952</v>
      </c>
      <c r="G183" s="114">
        <v>6627124</v>
      </c>
      <c r="H183" s="114">
        <v>303308</v>
      </c>
      <c r="I183" s="114">
        <v>68509</v>
      </c>
      <c r="J183" s="115"/>
      <c r="K183" s="115"/>
      <c r="L183" s="115"/>
      <c r="M183" s="115"/>
      <c r="N183" s="117"/>
      <c r="O183" s="115"/>
      <c r="P183" s="115"/>
    </row>
    <row r="184" spans="2:16" s="104" customFormat="1" ht="15.75" customHeight="1">
      <c r="B184" s="105" t="s">
        <v>218</v>
      </c>
      <c r="C184" s="114">
        <f>SUM(C185:C189)</f>
        <v>81</v>
      </c>
      <c r="D184" s="114">
        <f>SUM(D185:D189)</f>
        <v>445</v>
      </c>
      <c r="E184" s="114">
        <f>SUM(E185:E189)</f>
        <v>278</v>
      </c>
      <c r="F184" s="114">
        <f>SUM(F185:F189)</f>
        <v>167</v>
      </c>
      <c r="G184" s="114">
        <v>1401660</v>
      </c>
      <c r="H184" s="114">
        <v>18607</v>
      </c>
      <c r="I184" s="119" t="s">
        <v>202</v>
      </c>
      <c r="J184" s="115"/>
      <c r="K184" s="115"/>
      <c r="L184" s="115"/>
      <c r="M184" s="115"/>
      <c r="N184" s="117"/>
      <c r="O184" s="115"/>
      <c r="P184" s="115"/>
    </row>
    <row r="185" spans="2:9" s="104" customFormat="1" ht="15.75" customHeight="1">
      <c r="B185" s="110" t="s">
        <v>205</v>
      </c>
      <c r="C185" s="113">
        <v>3</v>
      </c>
      <c r="D185" s="113">
        <v>13</v>
      </c>
      <c r="E185" s="113">
        <v>6</v>
      </c>
      <c r="F185" s="113">
        <v>7</v>
      </c>
      <c r="G185" s="120">
        <v>20213</v>
      </c>
      <c r="H185" s="119" t="s">
        <v>202</v>
      </c>
      <c r="I185" s="119" t="s">
        <v>202</v>
      </c>
    </row>
    <row r="186" spans="2:9" s="104" customFormat="1" ht="15.75" customHeight="1">
      <c r="B186" s="110" t="s">
        <v>206</v>
      </c>
      <c r="C186" s="113">
        <v>21</v>
      </c>
      <c r="D186" s="113">
        <v>131</v>
      </c>
      <c r="E186" s="113">
        <v>62</v>
      </c>
      <c r="F186" s="113">
        <v>69</v>
      </c>
      <c r="G186" s="120" t="s">
        <v>204</v>
      </c>
      <c r="H186" s="119" t="s">
        <v>202</v>
      </c>
      <c r="I186" s="119" t="s">
        <v>202</v>
      </c>
    </row>
    <row r="187" spans="2:9" s="104" customFormat="1" ht="15.75" customHeight="1">
      <c r="B187" s="110" t="s">
        <v>207</v>
      </c>
      <c r="C187" s="113">
        <v>31</v>
      </c>
      <c r="D187" s="113">
        <v>195</v>
      </c>
      <c r="E187" s="113">
        <v>136</v>
      </c>
      <c r="F187" s="113">
        <v>59</v>
      </c>
      <c r="G187" s="113">
        <v>982959</v>
      </c>
      <c r="H187" s="113">
        <v>17078</v>
      </c>
      <c r="I187" s="119" t="s">
        <v>202</v>
      </c>
    </row>
    <row r="188" spans="2:9" s="104" customFormat="1" ht="15.75" customHeight="1">
      <c r="B188" s="110" t="s">
        <v>208</v>
      </c>
      <c r="C188" s="113">
        <v>14</v>
      </c>
      <c r="D188" s="113">
        <v>74</v>
      </c>
      <c r="E188" s="113">
        <v>56</v>
      </c>
      <c r="F188" s="113">
        <v>18</v>
      </c>
      <c r="G188" s="120" t="s">
        <v>204</v>
      </c>
      <c r="H188" s="120">
        <v>1500</v>
      </c>
      <c r="I188" s="119" t="s">
        <v>202</v>
      </c>
    </row>
    <row r="189" spans="2:9" s="104" customFormat="1" ht="15.75" customHeight="1">
      <c r="B189" s="110" t="s">
        <v>209</v>
      </c>
      <c r="C189" s="113">
        <v>12</v>
      </c>
      <c r="D189" s="113">
        <v>32</v>
      </c>
      <c r="E189" s="113">
        <v>18</v>
      </c>
      <c r="F189" s="113">
        <v>14</v>
      </c>
      <c r="G189" s="120" t="s">
        <v>204</v>
      </c>
      <c r="H189" s="120">
        <v>29</v>
      </c>
      <c r="I189" s="119" t="s">
        <v>202</v>
      </c>
    </row>
    <row r="190" spans="2:16" s="104" customFormat="1" ht="15.75" customHeight="1">
      <c r="B190" s="105" t="s">
        <v>210</v>
      </c>
      <c r="C190" s="114">
        <f aca="true" t="shared" si="20" ref="C190:I190">SUM(C191:C195)</f>
        <v>552</v>
      </c>
      <c r="D190" s="114">
        <f t="shared" si="20"/>
        <v>3165</v>
      </c>
      <c r="E190" s="114">
        <f t="shared" si="20"/>
        <v>1380</v>
      </c>
      <c r="F190" s="114">
        <f t="shared" si="20"/>
        <v>1785</v>
      </c>
      <c r="G190" s="114">
        <f t="shared" si="20"/>
        <v>5225464</v>
      </c>
      <c r="H190" s="114">
        <f t="shared" si="20"/>
        <v>284701</v>
      </c>
      <c r="I190" s="114">
        <f t="shared" si="20"/>
        <v>68509</v>
      </c>
      <c r="J190" s="115"/>
      <c r="K190" s="115"/>
      <c r="L190" s="115"/>
      <c r="M190" s="115"/>
      <c r="N190" s="115"/>
      <c r="O190" s="115"/>
      <c r="P190" s="115"/>
    </row>
    <row r="191" spans="2:9" s="104" customFormat="1" ht="15.75" customHeight="1">
      <c r="B191" s="110" t="s">
        <v>212</v>
      </c>
      <c r="C191" s="113">
        <v>45</v>
      </c>
      <c r="D191" s="113">
        <v>192</v>
      </c>
      <c r="E191" s="113">
        <v>60</v>
      </c>
      <c r="F191" s="113">
        <v>132</v>
      </c>
      <c r="G191" s="113">
        <v>197091</v>
      </c>
      <c r="H191" s="113">
        <v>1083</v>
      </c>
      <c r="I191" s="113">
        <v>6683</v>
      </c>
    </row>
    <row r="192" spans="2:9" s="104" customFormat="1" ht="15.75" customHeight="1">
      <c r="B192" s="110" t="s">
        <v>213</v>
      </c>
      <c r="C192" s="113">
        <v>227</v>
      </c>
      <c r="D192" s="113">
        <v>1542</v>
      </c>
      <c r="E192" s="113">
        <v>504</v>
      </c>
      <c r="F192" s="113">
        <v>1038</v>
      </c>
      <c r="G192" s="113">
        <v>2020316</v>
      </c>
      <c r="H192" s="113">
        <v>49510</v>
      </c>
      <c r="I192" s="113">
        <v>29084</v>
      </c>
    </row>
    <row r="193" spans="2:9" s="104" customFormat="1" ht="15.75" customHeight="1">
      <c r="B193" s="110" t="s">
        <v>214</v>
      </c>
      <c r="C193" s="113">
        <v>50</v>
      </c>
      <c r="D193" s="113">
        <v>257</v>
      </c>
      <c r="E193" s="113">
        <v>203</v>
      </c>
      <c r="F193" s="113">
        <v>54</v>
      </c>
      <c r="G193" s="113">
        <v>766855</v>
      </c>
      <c r="H193" s="113">
        <v>124431</v>
      </c>
      <c r="I193" s="113">
        <v>2830</v>
      </c>
    </row>
    <row r="194" spans="2:9" s="104" customFormat="1" ht="15.75" customHeight="1">
      <c r="B194" s="110" t="s">
        <v>215</v>
      </c>
      <c r="C194" s="113">
        <v>44</v>
      </c>
      <c r="D194" s="113">
        <v>152</v>
      </c>
      <c r="E194" s="113">
        <v>86</v>
      </c>
      <c r="F194" s="113">
        <v>66</v>
      </c>
      <c r="G194" s="113">
        <v>319495</v>
      </c>
      <c r="H194" s="113">
        <v>6587</v>
      </c>
      <c r="I194" s="113">
        <v>6467</v>
      </c>
    </row>
    <row r="195" spans="2:9" s="104" customFormat="1" ht="15.75" customHeight="1">
      <c r="B195" s="110" t="s">
        <v>216</v>
      </c>
      <c r="C195" s="113">
        <v>186</v>
      </c>
      <c r="D195" s="113">
        <v>1022</v>
      </c>
      <c r="E195" s="113">
        <v>527</v>
      </c>
      <c r="F195" s="113">
        <v>495</v>
      </c>
      <c r="G195" s="113">
        <v>1921707</v>
      </c>
      <c r="H195" s="113">
        <v>103090</v>
      </c>
      <c r="I195" s="113">
        <v>23445</v>
      </c>
    </row>
    <row r="196" spans="2:16" s="104" customFormat="1" ht="15.75" customHeight="1">
      <c r="B196" s="105" t="s">
        <v>230</v>
      </c>
      <c r="C196" s="114">
        <f>SUM(C197,C203)</f>
        <v>674</v>
      </c>
      <c r="D196" s="114">
        <f aca="true" t="shared" si="21" ref="D196:I196">SUM(D197,D203)</f>
        <v>4394</v>
      </c>
      <c r="E196" s="114">
        <f t="shared" si="21"/>
        <v>2041</v>
      </c>
      <c r="F196" s="114">
        <f t="shared" si="21"/>
        <v>2353</v>
      </c>
      <c r="G196" s="114">
        <f t="shared" si="21"/>
        <v>10140958</v>
      </c>
      <c r="H196" s="114">
        <f t="shared" si="21"/>
        <v>195099</v>
      </c>
      <c r="I196" s="114">
        <f t="shared" si="21"/>
        <v>88947</v>
      </c>
      <c r="J196" s="115"/>
      <c r="K196" s="115"/>
      <c r="L196" s="115"/>
      <c r="M196" s="115"/>
      <c r="N196" s="117"/>
      <c r="O196" s="115"/>
      <c r="P196" s="115"/>
    </row>
    <row r="197" spans="2:17" s="104" customFormat="1" ht="15.75" customHeight="1">
      <c r="B197" s="105" t="s">
        <v>218</v>
      </c>
      <c r="C197" s="114">
        <f>SUM(C198:C202)</f>
        <v>131</v>
      </c>
      <c r="D197" s="114">
        <v>912</v>
      </c>
      <c r="E197" s="114">
        <v>592</v>
      </c>
      <c r="F197" s="114">
        <v>320</v>
      </c>
      <c r="G197" s="114">
        <v>4387511</v>
      </c>
      <c r="H197" s="114">
        <v>35103</v>
      </c>
      <c r="I197" s="119" t="s">
        <v>202</v>
      </c>
      <c r="J197" s="115"/>
      <c r="K197" s="115"/>
      <c r="L197" s="115"/>
      <c r="M197" s="115"/>
      <c r="N197" s="115"/>
      <c r="O197" s="115"/>
      <c r="P197" s="115"/>
      <c r="Q197" s="115"/>
    </row>
    <row r="198" spans="2:9" s="104" customFormat="1" ht="15.75" customHeight="1">
      <c r="B198" s="110" t="s">
        <v>205</v>
      </c>
      <c r="C198" s="113">
        <v>9</v>
      </c>
      <c r="D198" s="113">
        <v>34</v>
      </c>
      <c r="E198" s="113">
        <v>20</v>
      </c>
      <c r="F198" s="113">
        <v>14</v>
      </c>
      <c r="G198" s="113">
        <v>50886</v>
      </c>
      <c r="H198" s="113">
        <v>10</v>
      </c>
      <c r="I198" s="119" t="s">
        <v>202</v>
      </c>
    </row>
    <row r="199" spans="2:9" s="104" customFormat="1" ht="15.75" customHeight="1">
      <c r="B199" s="110" t="s">
        <v>206</v>
      </c>
      <c r="C199" s="113">
        <v>44</v>
      </c>
      <c r="D199" s="113">
        <v>355</v>
      </c>
      <c r="E199" s="113">
        <v>199</v>
      </c>
      <c r="F199" s="113">
        <v>156</v>
      </c>
      <c r="G199" s="113">
        <v>1796803</v>
      </c>
      <c r="H199" s="113">
        <v>25</v>
      </c>
      <c r="I199" s="119" t="s">
        <v>202</v>
      </c>
    </row>
    <row r="200" spans="2:9" s="104" customFormat="1" ht="15.75" customHeight="1">
      <c r="B200" s="110" t="s">
        <v>207</v>
      </c>
      <c r="C200" s="113">
        <v>35</v>
      </c>
      <c r="D200" s="113">
        <v>149</v>
      </c>
      <c r="E200" s="113">
        <v>105</v>
      </c>
      <c r="F200" s="113">
        <v>44</v>
      </c>
      <c r="G200" s="113">
        <v>481775</v>
      </c>
      <c r="H200" s="113">
        <v>3798</v>
      </c>
      <c r="I200" s="119" t="s">
        <v>202</v>
      </c>
    </row>
    <row r="201" spans="2:9" s="104" customFormat="1" ht="15.75" customHeight="1">
      <c r="B201" s="110" t="s">
        <v>208</v>
      </c>
      <c r="C201" s="113">
        <v>21</v>
      </c>
      <c r="D201" s="113">
        <v>228</v>
      </c>
      <c r="E201" s="113">
        <v>175</v>
      </c>
      <c r="F201" s="113">
        <v>53</v>
      </c>
      <c r="G201" s="113">
        <v>1162505</v>
      </c>
      <c r="H201" s="113">
        <v>26438</v>
      </c>
      <c r="I201" s="119" t="s">
        <v>202</v>
      </c>
    </row>
    <row r="202" spans="2:9" s="104" customFormat="1" ht="15.75" customHeight="1">
      <c r="B202" s="110" t="s">
        <v>209</v>
      </c>
      <c r="C202" s="113">
        <v>22</v>
      </c>
      <c r="D202" s="113">
        <v>146</v>
      </c>
      <c r="E202" s="113">
        <v>93</v>
      </c>
      <c r="F202" s="113">
        <v>53</v>
      </c>
      <c r="G202" s="113">
        <v>895542</v>
      </c>
      <c r="H202" s="113">
        <v>4832</v>
      </c>
      <c r="I202" s="119" t="s">
        <v>202</v>
      </c>
    </row>
    <row r="203" spans="2:17" s="104" customFormat="1" ht="15.75" customHeight="1">
      <c r="B203" s="105" t="s">
        <v>210</v>
      </c>
      <c r="C203" s="114">
        <f>SUM(C204:C209)</f>
        <v>543</v>
      </c>
      <c r="D203" s="114">
        <f>SUM(D204:D209)</f>
        <v>3482</v>
      </c>
      <c r="E203" s="114">
        <f>SUM(E204:E209)</f>
        <v>1449</v>
      </c>
      <c r="F203" s="114">
        <f>SUM(F204:F209)</f>
        <v>2033</v>
      </c>
      <c r="G203" s="114">
        <v>5753447</v>
      </c>
      <c r="H203" s="114">
        <v>159996</v>
      </c>
      <c r="I203" s="114">
        <v>88947</v>
      </c>
      <c r="J203" s="115"/>
      <c r="K203" s="115"/>
      <c r="L203" s="115"/>
      <c r="M203" s="115"/>
      <c r="N203" s="117"/>
      <c r="O203" s="115"/>
      <c r="P203" s="115"/>
      <c r="Q203" s="115"/>
    </row>
    <row r="204" spans="2:9" s="104" customFormat="1" ht="15.75" customHeight="1">
      <c r="B204" s="110" t="s">
        <v>211</v>
      </c>
      <c r="C204" s="113">
        <v>3</v>
      </c>
      <c r="D204" s="113">
        <v>169</v>
      </c>
      <c r="E204" s="113">
        <v>32</v>
      </c>
      <c r="F204" s="113">
        <v>137</v>
      </c>
      <c r="G204" s="113" t="s">
        <v>204</v>
      </c>
      <c r="H204" s="120" t="s">
        <v>202</v>
      </c>
      <c r="I204" s="113">
        <v>9833</v>
      </c>
    </row>
    <row r="205" spans="2:9" s="104" customFormat="1" ht="15.75" customHeight="1">
      <c r="B205" s="110" t="s">
        <v>212</v>
      </c>
      <c r="C205" s="113">
        <v>77</v>
      </c>
      <c r="D205" s="113">
        <v>286</v>
      </c>
      <c r="E205" s="113">
        <v>68</v>
      </c>
      <c r="F205" s="113">
        <v>218</v>
      </c>
      <c r="G205" s="113">
        <v>347323</v>
      </c>
      <c r="H205" s="113">
        <v>210</v>
      </c>
      <c r="I205" s="113">
        <v>10796</v>
      </c>
    </row>
    <row r="206" spans="2:9" s="104" customFormat="1" ht="15.75" customHeight="1">
      <c r="B206" s="110" t="s">
        <v>213</v>
      </c>
      <c r="C206" s="113">
        <v>187</v>
      </c>
      <c r="D206" s="113">
        <v>1491</v>
      </c>
      <c r="E206" s="113">
        <v>489</v>
      </c>
      <c r="F206" s="113">
        <v>1002</v>
      </c>
      <c r="G206" s="113">
        <v>1916916</v>
      </c>
      <c r="H206" s="113">
        <v>7446</v>
      </c>
      <c r="I206" s="113">
        <v>25062</v>
      </c>
    </row>
    <row r="207" spans="2:9" s="104" customFormat="1" ht="15.75" customHeight="1">
      <c r="B207" s="110" t="s">
        <v>214</v>
      </c>
      <c r="C207" s="113">
        <v>44</v>
      </c>
      <c r="D207" s="113">
        <v>221</v>
      </c>
      <c r="E207" s="113">
        <v>169</v>
      </c>
      <c r="F207" s="113">
        <v>52</v>
      </c>
      <c r="G207" s="113" t="s">
        <v>204</v>
      </c>
      <c r="H207" s="113">
        <v>93050</v>
      </c>
      <c r="I207" s="113">
        <v>2827</v>
      </c>
    </row>
    <row r="208" spans="2:9" s="104" customFormat="1" ht="15.75" customHeight="1">
      <c r="B208" s="110" t="s">
        <v>215</v>
      </c>
      <c r="C208" s="113">
        <v>56</v>
      </c>
      <c r="D208" s="113">
        <v>223</v>
      </c>
      <c r="E208" s="113">
        <v>129</v>
      </c>
      <c r="F208" s="113">
        <v>94</v>
      </c>
      <c r="G208" s="113">
        <v>778024</v>
      </c>
      <c r="H208" s="113">
        <v>7058</v>
      </c>
      <c r="I208" s="113">
        <v>11030</v>
      </c>
    </row>
    <row r="209" spans="2:9" s="104" customFormat="1" ht="15.75" customHeight="1">
      <c r="B209" s="110" t="s">
        <v>216</v>
      </c>
      <c r="C209" s="113">
        <v>176</v>
      </c>
      <c r="D209" s="113">
        <v>1092</v>
      </c>
      <c r="E209" s="113">
        <v>562</v>
      </c>
      <c r="F209" s="113">
        <v>530</v>
      </c>
      <c r="G209" s="113">
        <v>1766569</v>
      </c>
      <c r="H209" s="113">
        <v>52232</v>
      </c>
      <c r="I209" s="113">
        <v>29399</v>
      </c>
    </row>
    <row r="210" spans="2:9" s="104" customFormat="1" ht="15.75" customHeight="1">
      <c r="B210" s="116"/>
      <c r="C210" s="113"/>
      <c r="D210" s="113"/>
      <c r="E210" s="113"/>
      <c r="F210" s="113"/>
      <c r="G210" s="113"/>
      <c r="H210" s="113"/>
      <c r="I210" s="113"/>
    </row>
    <row r="211" spans="2:16" s="104" customFormat="1" ht="15.75" customHeight="1">
      <c r="B211" s="105" t="s">
        <v>231</v>
      </c>
      <c r="C211" s="114">
        <f aca="true" t="shared" si="22" ref="C211:H211">SUM(C212,C219)</f>
        <v>3786</v>
      </c>
      <c r="D211" s="114">
        <f t="shared" si="22"/>
        <v>21628</v>
      </c>
      <c r="E211" s="114">
        <f t="shared" si="22"/>
        <v>10022</v>
      </c>
      <c r="F211" s="114">
        <f t="shared" si="22"/>
        <v>11606</v>
      </c>
      <c r="G211" s="114">
        <f t="shared" si="22"/>
        <v>48068362</v>
      </c>
      <c r="H211" s="114">
        <f t="shared" si="22"/>
        <v>1558622</v>
      </c>
      <c r="I211" s="121">
        <v>385931</v>
      </c>
      <c r="J211" s="115"/>
      <c r="K211" s="115"/>
      <c r="L211" s="115"/>
      <c r="M211" s="115"/>
      <c r="N211" s="115"/>
      <c r="O211" s="117"/>
      <c r="P211" s="115"/>
    </row>
    <row r="212" spans="2:16" s="104" customFormat="1" ht="15.75" customHeight="1">
      <c r="B212" s="105" t="s">
        <v>218</v>
      </c>
      <c r="C212" s="114">
        <f>SUM(C213:C218)</f>
        <v>580</v>
      </c>
      <c r="D212" s="114">
        <f>SUM(D213:D218)</f>
        <v>3830</v>
      </c>
      <c r="E212" s="114">
        <f>SUM(E213:E218)</f>
        <v>2435</v>
      </c>
      <c r="F212" s="114">
        <f>SUM(F213:F218)</f>
        <v>1395</v>
      </c>
      <c r="G212" s="114">
        <f>SUM(G213:G218)</f>
        <v>21017451</v>
      </c>
      <c r="H212" s="114">
        <v>315922</v>
      </c>
      <c r="I212" s="119" t="s">
        <v>202</v>
      </c>
      <c r="J212" s="115"/>
      <c r="K212" s="115"/>
      <c r="L212" s="115"/>
      <c r="M212" s="115"/>
      <c r="N212" s="115"/>
      <c r="O212" s="117"/>
      <c r="P212" s="115"/>
    </row>
    <row r="213" spans="2:9" s="104" customFormat="1" ht="15.75" customHeight="1">
      <c r="B213" s="110" t="s">
        <v>203</v>
      </c>
      <c r="C213" s="113">
        <v>5</v>
      </c>
      <c r="D213" s="113">
        <v>29</v>
      </c>
      <c r="E213" s="113">
        <v>14</v>
      </c>
      <c r="F213" s="113">
        <v>15</v>
      </c>
      <c r="G213" s="120">
        <v>70174</v>
      </c>
      <c r="H213" s="113" t="s">
        <v>204</v>
      </c>
      <c r="I213" s="119" t="s">
        <v>202</v>
      </c>
    </row>
    <row r="214" spans="2:9" s="104" customFormat="1" ht="15.75" customHeight="1">
      <c r="B214" s="110" t="s">
        <v>205</v>
      </c>
      <c r="C214" s="113">
        <v>18</v>
      </c>
      <c r="D214" s="113">
        <v>84</v>
      </c>
      <c r="E214" s="113">
        <v>26</v>
      </c>
      <c r="F214" s="113">
        <v>58</v>
      </c>
      <c r="G214" s="113">
        <v>86163</v>
      </c>
      <c r="H214" s="120" t="s">
        <v>202</v>
      </c>
      <c r="I214" s="119" t="s">
        <v>202</v>
      </c>
    </row>
    <row r="215" spans="2:9" s="104" customFormat="1" ht="15.75" customHeight="1">
      <c r="B215" s="110" t="s">
        <v>206</v>
      </c>
      <c r="C215" s="113">
        <v>189</v>
      </c>
      <c r="D215" s="113">
        <v>1379</v>
      </c>
      <c r="E215" s="113">
        <v>842</v>
      </c>
      <c r="F215" s="113">
        <v>537</v>
      </c>
      <c r="G215" s="113">
        <v>6167363</v>
      </c>
      <c r="H215" s="113">
        <v>196341</v>
      </c>
      <c r="I215" s="119" t="s">
        <v>202</v>
      </c>
    </row>
    <row r="216" spans="2:9" s="104" customFormat="1" ht="15.75" customHeight="1">
      <c r="B216" s="110" t="s">
        <v>207</v>
      </c>
      <c r="C216" s="113">
        <v>181</v>
      </c>
      <c r="D216" s="113">
        <v>1155</v>
      </c>
      <c r="E216" s="113">
        <v>836</v>
      </c>
      <c r="F216" s="113">
        <v>319</v>
      </c>
      <c r="G216" s="113">
        <v>8646939</v>
      </c>
      <c r="H216" s="113">
        <v>23992</v>
      </c>
      <c r="I216" s="119" t="s">
        <v>202</v>
      </c>
    </row>
    <row r="217" spans="2:9" s="104" customFormat="1" ht="15.75" customHeight="1">
      <c r="B217" s="110" t="s">
        <v>208</v>
      </c>
      <c r="C217" s="113">
        <v>79</v>
      </c>
      <c r="D217" s="113">
        <v>471</v>
      </c>
      <c r="E217" s="113">
        <v>308</v>
      </c>
      <c r="F217" s="113">
        <v>163</v>
      </c>
      <c r="G217" s="113">
        <v>2475435</v>
      </c>
      <c r="H217" s="113" t="s">
        <v>204</v>
      </c>
      <c r="I217" s="119" t="s">
        <v>202</v>
      </c>
    </row>
    <row r="218" spans="2:9" s="104" customFormat="1" ht="15.75" customHeight="1">
      <c r="B218" s="110" t="s">
        <v>209</v>
      </c>
      <c r="C218" s="113">
        <v>108</v>
      </c>
      <c r="D218" s="113">
        <v>712</v>
      </c>
      <c r="E218" s="113">
        <v>409</v>
      </c>
      <c r="F218" s="113">
        <v>303</v>
      </c>
      <c r="G218" s="113">
        <v>3571377</v>
      </c>
      <c r="H218" s="113">
        <v>3580</v>
      </c>
      <c r="I218" s="122" t="s">
        <v>202</v>
      </c>
    </row>
    <row r="219" spans="2:16" s="104" customFormat="1" ht="15.75" customHeight="1">
      <c r="B219" s="105" t="s">
        <v>210</v>
      </c>
      <c r="C219" s="114">
        <f aca="true" t="shared" si="23" ref="C219:I219">SUM(C220:C225)</f>
        <v>3206</v>
      </c>
      <c r="D219" s="114">
        <f t="shared" si="23"/>
        <v>17798</v>
      </c>
      <c r="E219" s="114">
        <f t="shared" si="23"/>
        <v>7587</v>
      </c>
      <c r="F219" s="114">
        <f t="shared" si="23"/>
        <v>10211</v>
      </c>
      <c r="G219" s="114">
        <f t="shared" si="23"/>
        <v>27050911</v>
      </c>
      <c r="H219" s="114">
        <f t="shared" si="23"/>
        <v>1242700</v>
      </c>
      <c r="I219" s="114">
        <f t="shared" si="23"/>
        <v>385931</v>
      </c>
      <c r="J219" s="115"/>
      <c r="K219" s="115"/>
      <c r="L219" s="115"/>
      <c r="M219" s="115"/>
      <c r="N219" s="115"/>
      <c r="O219" s="115"/>
      <c r="P219" s="115"/>
    </row>
    <row r="220" spans="2:9" s="104" customFormat="1" ht="15.75" customHeight="1">
      <c r="B220" s="110" t="s">
        <v>211</v>
      </c>
      <c r="C220" s="113">
        <v>16</v>
      </c>
      <c r="D220" s="113">
        <v>517</v>
      </c>
      <c r="E220" s="113">
        <v>79</v>
      </c>
      <c r="F220" s="113">
        <v>438</v>
      </c>
      <c r="G220" s="113">
        <v>737125</v>
      </c>
      <c r="H220" s="113">
        <v>100</v>
      </c>
      <c r="I220" s="113">
        <v>17770</v>
      </c>
    </row>
    <row r="221" spans="2:9" s="104" customFormat="1" ht="15.75" customHeight="1">
      <c r="B221" s="110" t="s">
        <v>212</v>
      </c>
      <c r="C221" s="113">
        <v>238</v>
      </c>
      <c r="D221" s="113">
        <v>752</v>
      </c>
      <c r="E221" s="113">
        <v>233</v>
      </c>
      <c r="F221" s="113">
        <v>519</v>
      </c>
      <c r="G221" s="113">
        <v>961084</v>
      </c>
      <c r="H221" s="113">
        <v>4616</v>
      </c>
      <c r="I221" s="113">
        <v>32809</v>
      </c>
    </row>
    <row r="222" spans="2:9" s="104" customFormat="1" ht="15.75" customHeight="1">
      <c r="B222" s="110" t="s">
        <v>213</v>
      </c>
      <c r="C222" s="113">
        <v>1317</v>
      </c>
      <c r="D222" s="113">
        <v>8496</v>
      </c>
      <c r="E222" s="113">
        <v>2843</v>
      </c>
      <c r="F222" s="113">
        <v>5653</v>
      </c>
      <c r="G222" s="113">
        <v>10734627</v>
      </c>
      <c r="H222" s="113">
        <v>180328</v>
      </c>
      <c r="I222" s="113">
        <v>144919</v>
      </c>
    </row>
    <row r="223" spans="2:9" s="104" customFormat="1" ht="15.75" customHeight="1">
      <c r="B223" s="110" t="s">
        <v>214</v>
      </c>
      <c r="C223" s="113">
        <v>250</v>
      </c>
      <c r="D223" s="113">
        <v>1189</v>
      </c>
      <c r="E223" s="113">
        <v>909</v>
      </c>
      <c r="F223" s="113">
        <v>280</v>
      </c>
      <c r="G223" s="113">
        <v>2387058</v>
      </c>
      <c r="H223" s="113">
        <v>604713</v>
      </c>
      <c r="I223" s="113">
        <v>6310</v>
      </c>
    </row>
    <row r="224" spans="2:9" s="104" customFormat="1" ht="15.75" customHeight="1">
      <c r="B224" s="110" t="s">
        <v>215</v>
      </c>
      <c r="C224" s="113">
        <v>261</v>
      </c>
      <c r="D224" s="113">
        <v>858</v>
      </c>
      <c r="E224" s="113">
        <v>476</v>
      </c>
      <c r="F224" s="113">
        <v>382</v>
      </c>
      <c r="G224" s="113">
        <v>1467122</v>
      </c>
      <c r="H224" s="113">
        <v>41244</v>
      </c>
      <c r="I224" s="113">
        <v>33726</v>
      </c>
    </row>
    <row r="225" spans="2:9" s="104" customFormat="1" ht="15.75" customHeight="1">
      <c r="B225" s="110" t="s">
        <v>216</v>
      </c>
      <c r="C225" s="113">
        <v>1124</v>
      </c>
      <c r="D225" s="113">
        <v>5986</v>
      </c>
      <c r="E225" s="113">
        <v>3047</v>
      </c>
      <c r="F225" s="113">
        <v>2939</v>
      </c>
      <c r="G225" s="113">
        <v>10763895</v>
      </c>
      <c r="H225" s="113">
        <v>411699</v>
      </c>
      <c r="I225" s="113">
        <v>150397</v>
      </c>
    </row>
    <row r="226" spans="2:16" ht="15.75" customHeight="1">
      <c r="B226" s="105" t="s">
        <v>232</v>
      </c>
      <c r="C226" s="123">
        <f>SUM(C227,C234)</f>
        <v>151</v>
      </c>
      <c r="D226" s="123">
        <f>SUM(D227,D234)</f>
        <v>1050</v>
      </c>
      <c r="E226" s="123">
        <f>SUM(E227,E234)</f>
        <v>397</v>
      </c>
      <c r="F226" s="124">
        <f>SUM(F227,F234)</f>
        <v>653</v>
      </c>
      <c r="G226" s="123">
        <v>1313249</v>
      </c>
      <c r="H226" s="123">
        <v>44610</v>
      </c>
      <c r="I226" s="123">
        <v>21061</v>
      </c>
      <c r="J226" s="125"/>
      <c r="K226" s="125"/>
      <c r="L226" s="125"/>
      <c r="M226" s="125"/>
      <c r="N226" s="126"/>
      <c r="O226" s="126"/>
      <c r="P226" s="126"/>
    </row>
    <row r="227" spans="2:16" ht="15.75" customHeight="1">
      <c r="B227" s="105" t="s">
        <v>218</v>
      </c>
      <c r="C227" s="123">
        <f>SUM(C228:C233)</f>
        <v>23</v>
      </c>
      <c r="D227" s="123">
        <f>SUM(D228:D233)</f>
        <v>84</v>
      </c>
      <c r="E227" s="123">
        <f>SUM(E228:E233)</f>
        <v>52</v>
      </c>
      <c r="F227" s="124">
        <f>SUM(F228:F233)</f>
        <v>32</v>
      </c>
      <c r="G227" s="123">
        <v>184697</v>
      </c>
      <c r="H227" s="123">
        <v>5320</v>
      </c>
      <c r="I227" s="119" t="s">
        <v>202</v>
      </c>
      <c r="J227" s="125"/>
      <c r="K227" s="125"/>
      <c r="L227" s="125"/>
      <c r="M227" s="125"/>
      <c r="N227" s="125"/>
      <c r="O227" s="126"/>
      <c r="P227" s="125"/>
    </row>
    <row r="228" spans="2:9" ht="15.75" customHeight="1">
      <c r="B228" s="110" t="s">
        <v>203</v>
      </c>
      <c r="C228" s="127">
        <v>1</v>
      </c>
      <c r="D228" s="127">
        <v>4</v>
      </c>
      <c r="E228" s="127">
        <v>2</v>
      </c>
      <c r="F228" s="128">
        <v>2</v>
      </c>
      <c r="G228" s="127" t="s">
        <v>204</v>
      </c>
      <c r="H228" s="119" t="s">
        <v>202</v>
      </c>
      <c r="I228" s="119" t="s">
        <v>202</v>
      </c>
    </row>
    <row r="229" spans="2:9" ht="15.75" customHeight="1">
      <c r="B229" s="110" t="s">
        <v>205</v>
      </c>
      <c r="C229" s="127">
        <v>1</v>
      </c>
      <c r="D229" s="127">
        <v>2</v>
      </c>
      <c r="E229" s="127">
        <v>2</v>
      </c>
      <c r="F229" s="129" t="s">
        <v>202</v>
      </c>
      <c r="G229" s="119" t="s">
        <v>204</v>
      </c>
      <c r="H229" s="119" t="s">
        <v>202</v>
      </c>
      <c r="I229" s="119" t="s">
        <v>202</v>
      </c>
    </row>
    <row r="230" spans="2:9" ht="15.75" customHeight="1">
      <c r="B230" s="110" t="s">
        <v>206</v>
      </c>
      <c r="C230" s="127">
        <v>6</v>
      </c>
      <c r="D230" s="127">
        <v>26</v>
      </c>
      <c r="E230" s="127">
        <v>15</v>
      </c>
      <c r="F230" s="128">
        <v>11</v>
      </c>
      <c r="G230" s="127" t="s">
        <v>204</v>
      </c>
      <c r="H230" s="119" t="s">
        <v>202</v>
      </c>
      <c r="I230" s="119" t="s">
        <v>202</v>
      </c>
    </row>
    <row r="231" spans="2:9" ht="15.75" customHeight="1">
      <c r="B231" s="110" t="s">
        <v>207</v>
      </c>
      <c r="C231" s="127">
        <v>5</v>
      </c>
      <c r="D231" s="127">
        <v>17</v>
      </c>
      <c r="E231" s="127">
        <v>11</v>
      </c>
      <c r="F231" s="128">
        <v>6</v>
      </c>
      <c r="G231" s="127">
        <v>32417</v>
      </c>
      <c r="H231" s="127" t="s">
        <v>204</v>
      </c>
      <c r="I231" s="119" t="s">
        <v>202</v>
      </c>
    </row>
    <row r="232" spans="2:9" ht="15.75" customHeight="1">
      <c r="B232" s="110" t="s">
        <v>208</v>
      </c>
      <c r="C232" s="127">
        <v>4</v>
      </c>
      <c r="D232" s="127">
        <v>14</v>
      </c>
      <c r="E232" s="127">
        <v>8</v>
      </c>
      <c r="F232" s="128">
        <v>6</v>
      </c>
      <c r="G232" s="119">
        <v>21180</v>
      </c>
      <c r="H232" s="119" t="s">
        <v>204</v>
      </c>
      <c r="I232" s="119" t="s">
        <v>202</v>
      </c>
    </row>
    <row r="233" spans="2:9" ht="15.75" customHeight="1">
      <c r="B233" s="110" t="s">
        <v>209</v>
      </c>
      <c r="C233" s="127">
        <v>6</v>
      </c>
      <c r="D233" s="127">
        <v>21</v>
      </c>
      <c r="E233" s="127">
        <v>14</v>
      </c>
      <c r="F233" s="128">
        <v>7</v>
      </c>
      <c r="G233" s="127">
        <v>87685</v>
      </c>
      <c r="H233" s="119" t="s">
        <v>202</v>
      </c>
      <c r="I233" s="119" t="s">
        <v>202</v>
      </c>
    </row>
    <row r="234" spans="2:16" ht="15.75" customHeight="1">
      <c r="B234" s="105" t="s">
        <v>210</v>
      </c>
      <c r="C234" s="123">
        <f>SUM(C235:C240)</f>
        <v>128</v>
      </c>
      <c r="D234" s="123">
        <f>SUM(D235:D240)</f>
        <v>966</v>
      </c>
      <c r="E234" s="123">
        <f>SUM(E235:E240)</f>
        <v>345</v>
      </c>
      <c r="F234" s="124">
        <f>SUM(F235:F240)</f>
        <v>621</v>
      </c>
      <c r="G234" s="123">
        <v>1128552</v>
      </c>
      <c r="H234" s="123">
        <v>39290</v>
      </c>
      <c r="I234" s="123">
        <v>21061</v>
      </c>
      <c r="J234" s="125"/>
      <c r="K234" s="125"/>
      <c r="L234" s="125"/>
      <c r="M234" s="125"/>
      <c r="N234" s="126"/>
      <c r="O234" s="125"/>
      <c r="P234" s="126"/>
    </row>
    <row r="235" spans="2:9" ht="15.75" customHeight="1">
      <c r="B235" s="110" t="s">
        <v>211</v>
      </c>
      <c r="C235" s="127">
        <v>1</v>
      </c>
      <c r="D235" s="127">
        <v>2</v>
      </c>
      <c r="E235" s="127">
        <v>1</v>
      </c>
      <c r="F235" s="128">
        <v>1</v>
      </c>
      <c r="G235" s="119" t="s">
        <v>204</v>
      </c>
      <c r="H235" s="119" t="s">
        <v>202</v>
      </c>
      <c r="I235" s="119" t="s">
        <v>204</v>
      </c>
    </row>
    <row r="236" spans="2:9" ht="15.75" customHeight="1">
      <c r="B236" s="110" t="s">
        <v>212</v>
      </c>
      <c r="C236" s="127">
        <v>4</v>
      </c>
      <c r="D236" s="127">
        <v>11</v>
      </c>
      <c r="E236" s="127">
        <v>2</v>
      </c>
      <c r="F236" s="128">
        <v>9</v>
      </c>
      <c r="G236" s="127" t="s">
        <v>204</v>
      </c>
      <c r="H236" s="119" t="s">
        <v>202</v>
      </c>
      <c r="I236" s="127" t="s">
        <v>204</v>
      </c>
    </row>
    <row r="237" spans="2:9" ht="15.75" customHeight="1">
      <c r="B237" s="110" t="s">
        <v>213</v>
      </c>
      <c r="C237" s="127">
        <v>72</v>
      </c>
      <c r="D237" s="127">
        <v>685</v>
      </c>
      <c r="E237" s="127">
        <v>175</v>
      </c>
      <c r="F237" s="128">
        <v>510</v>
      </c>
      <c r="G237" s="127">
        <v>617551</v>
      </c>
      <c r="H237" s="127">
        <v>2581</v>
      </c>
      <c r="I237" s="127">
        <v>13534</v>
      </c>
    </row>
    <row r="238" spans="2:9" ht="15.75" customHeight="1">
      <c r="B238" s="110" t="s">
        <v>214</v>
      </c>
      <c r="C238" s="127">
        <v>11</v>
      </c>
      <c r="D238" s="127">
        <v>54</v>
      </c>
      <c r="E238" s="127">
        <v>41</v>
      </c>
      <c r="F238" s="128">
        <v>13</v>
      </c>
      <c r="G238" s="127" t="s">
        <v>204</v>
      </c>
      <c r="H238" s="127">
        <v>18246</v>
      </c>
      <c r="I238" s="127" t="s">
        <v>204</v>
      </c>
    </row>
    <row r="239" spans="2:9" ht="15.75" customHeight="1">
      <c r="B239" s="110" t="s">
        <v>215</v>
      </c>
      <c r="C239" s="127">
        <v>9</v>
      </c>
      <c r="D239" s="127">
        <v>25</v>
      </c>
      <c r="E239" s="127">
        <v>14</v>
      </c>
      <c r="F239" s="128">
        <v>11</v>
      </c>
      <c r="G239" s="127">
        <v>21384</v>
      </c>
      <c r="H239" s="127">
        <v>127</v>
      </c>
      <c r="I239" s="127">
        <v>1179</v>
      </c>
    </row>
    <row r="240" spans="2:9" ht="15.75" customHeight="1">
      <c r="B240" s="110" t="s">
        <v>216</v>
      </c>
      <c r="C240" s="127">
        <v>31</v>
      </c>
      <c r="D240" s="127">
        <v>189</v>
      </c>
      <c r="E240" s="127">
        <v>112</v>
      </c>
      <c r="F240" s="128">
        <v>77</v>
      </c>
      <c r="G240" s="127">
        <v>408992</v>
      </c>
      <c r="H240" s="127">
        <v>18336</v>
      </c>
      <c r="I240" s="127">
        <v>4406</v>
      </c>
    </row>
    <row r="241" spans="2:16" ht="15.75" customHeight="1">
      <c r="B241" s="105" t="s">
        <v>233</v>
      </c>
      <c r="C241" s="123">
        <f>SUM(C242,C248)</f>
        <v>223</v>
      </c>
      <c r="D241" s="123">
        <f>SUM(D242,D248)</f>
        <v>2063</v>
      </c>
      <c r="E241" s="123">
        <f>SUM(E242,E248)</f>
        <v>823</v>
      </c>
      <c r="F241" s="124">
        <f>SUM(F242,F248)</f>
        <v>1240</v>
      </c>
      <c r="G241" s="123">
        <v>4099464</v>
      </c>
      <c r="H241" s="123">
        <v>79971</v>
      </c>
      <c r="I241" s="123">
        <v>57744</v>
      </c>
      <c r="J241" s="125"/>
      <c r="K241" s="125"/>
      <c r="L241" s="125"/>
      <c r="M241" s="125"/>
      <c r="N241" s="126"/>
      <c r="O241" s="125"/>
      <c r="P241" s="125"/>
    </row>
    <row r="242" spans="2:16" ht="15.75" customHeight="1">
      <c r="B242" s="105" t="s">
        <v>218</v>
      </c>
      <c r="C242" s="123">
        <f>SUM(C243:C247)</f>
        <v>31</v>
      </c>
      <c r="D242" s="123">
        <f>SUM(D243:D247)</f>
        <v>252</v>
      </c>
      <c r="E242" s="123">
        <f>SUM(E243:E247)</f>
        <v>146</v>
      </c>
      <c r="F242" s="124">
        <v>106</v>
      </c>
      <c r="G242" s="123">
        <v>853216</v>
      </c>
      <c r="H242" s="123">
        <v>2732</v>
      </c>
      <c r="I242" s="121" t="s">
        <v>202</v>
      </c>
      <c r="J242" s="125"/>
      <c r="K242" s="125"/>
      <c r="L242" s="125"/>
      <c r="M242" s="125"/>
      <c r="N242" s="126"/>
      <c r="O242" s="125"/>
      <c r="P242" s="125"/>
    </row>
    <row r="243" spans="2:9" ht="15.75" customHeight="1">
      <c r="B243" s="110" t="s">
        <v>205</v>
      </c>
      <c r="C243" s="127">
        <v>2</v>
      </c>
      <c r="D243" s="127">
        <v>4</v>
      </c>
      <c r="E243" s="127">
        <v>2</v>
      </c>
      <c r="F243" s="128">
        <v>2</v>
      </c>
      <c r="G243" s="127" t="s">
        <v>204</v>
      </c>
      <c r="H243" s="119" t="s">
        <v>202</v>
      </c>
      <c r="I243" s="119" t="s">
        <v>202</v>
      </c>
    </row>
    <row r="244" spans="2:9" ht="15.75" customHeight="1">
      <c r="B244" s="110" t="s">
        <v>206</v>
      </c>
      <c r="C244" s="127">
        <v>7</v>
      </c>
      <c r="D244" s="127">
        <v>93</v>
      </c>
      <c r="E244" s="127">
        <v>58</v>
      </c>
      <c r="F244" s="128">
        <v>35</v>
      </c>
      <c r="G244" s="127">
        <v>329215</v>
      </c>
      <c r="H244" s="119" t="s">
        <v>202</v>
      </c>
      <c r="I244" s="119" t="s">
        <v>202</v>
      </c>
    </row>
    <row r="245" spans="2:9" ht="15.75" customHeight="1">
      <c r="B245" s="110" t="s">
        <v>207</v>
      </c>
      <c r="C245" s="127">
        <v>12</v>
      </c>
      <c r="D245" s="127">
        <v>37</v>
      </c>
      <c r="E245" s="127">
        <v>27</v>
      </c>
      <c r="F245" s="128">
        <v>10</v>
      </c>
      <c r="G245" s="127">
        <v>112275</v>
      </c>
      <c r="H245" s="127">
        <v>372</v>
      </c>
      <c r="I245" s="119" t="s">
        <v>202</v>
      </c>
    </row>
    <row r="246" spans="2:9" ht="15.75" customHeight="1">
      <c r="B246" s="110" t="s">
        <v>208</v>
      </c>
      <c r="C246" s="127">
        <v>4</v>
      </c>
      <c r="D246" s="127">
        <v>82</v>
      </c>
      <c r="E246" s="127">
        <v>46</v>
      </c>
      <c r="F246" s="128">
        <v>36</v>
      </c>
      <c r="G246" s="127" t="s">
        <v>204</v>
      </c>
      <c r="H246" s="127">
        <v>2360</v>
      </c>
      <c r="I246" s="119" t="s">
        <v>202</v>
      </c>
    </row>
    <row r="247" spans="2:9" ht="15.75" customHeight="1">
      <c r="B247" s="110" t="s">
        <v>209</v>
      </c>
      <c r="C247" s="127">
        <v>6</v>
      </c>
      <c r="D247" s="127">
        <v>36</v>
      </c>
      <c r="E247" s="127">
        <v>13</v>
      </c>
      <c r="F247" s="128">
        <v>23</v>
      </c>
      <c r="G247" s="127" t="s">
        <v>204</v>
      </c>
      <c r="H247" s="119" t="s">
        <v>202</v>
      </c>
      <c r="I247" s="119" t="s">
        <v>202</v>
      </c>
    </row>
    <row r="248" spans="2:16" ht="15.75" customHeight="1">
      <c r="B248" s="105" t="s">
        <v>210</v>
      </c>
      <c r="C248" s="123">
        <f aca="true" t="shared" si="24" ref="C248:I248">SUM(C249:C254)</f>
        <v>192</v>
      </c>
      <c r="D248" s="123">
        <f t="shared" si="24"/>
        <v>1811</v>
      </c>
      <c r="E248" s="123">
        <f t="shared" si="24"/>
        <v>677</v>
      </c>
      <c r="F248" s="124">
        <f t="shared" si="24"/>
        <v>1134</v>
      </c>
      <c r="G248" s="123">
        <f t="shared" si="24"/>
        <v>3246248</v>
      </c>
      <c r="H248" s="123">
        <f t="shared" si="24"/>
        <v>77239</v>
      </c>
      <c r="I248" s="123">
        <f t="shared" si="24"/>
        <v>57744</v>
      </c>
      <c r="J248" s="125"/>
      <c r="K248" s="125"/>
      <c r="L248" s="125"/>
      <c r="M248" s="125"/>
      <c r="N248" s="125"/>
      <c r="O248" s="125"/>
      <c r="P248" s="125"/>
    </row>
    <row r="249" spans="2:9" ht="15.75" customHeight="1">
      <c r="B249" s="110" t="s">
        <v>211</v>
      </c>
      <c r="C249" s="127">
        <v>3</v>
      </c>
      <c r="D249" s="127">
        <v>12</v>
      </c>
      <c r="E249" s="127">
        <v>1</v>
      </c>
      <c r="F249" s="128">
        <v>11</v>
      </c>
      <c r="G249" s="119">
        <v>26814</v>
      </c>
      <c r="H249" s="119" t="s">
        <v>202</v>
      </c>
      <c r="I249" s="119">
        <v>272</v>
      </c>
    </row>
    <row r="250" spans="2:9" ht="15.75" customHeight="1">
      <c r="B250" s="110" t="s">
        <v>212</v>
      </c>
      <c r="C250" s="127">
        <v>9</v>
      </c>
      <c r="D250" s="127">
        <v>74</v>
      </c>
      <c r="E250" s="127">
        <v>28</v>
      </c>
      <c r="F250" s="128">
        <v>46</v>
      </c>
      <c r="G250" s="127">
        <v>132162</v>
      </c>
      <c r="H250" s="119" t="s">
        <v>202</v>
      </c>
      <c r="I250" s="127">
        <v>3933</v>
      </c>
    </row>
    <row r="251" spans="2:9" ht="15.75" customHeight="1">
      <c r="B251" s="110" t="s">
        <v>213</v>
      </c>
      <c r="C251" s="127">
        <v>77</v>
      </c>
      <c r="D251" s="127">
        <v>806</v>
      </c>
      <c r="E251" s="127">
        <v>229</v>
      </c>
      <c r="F251" s="128">
        <v>577</v>
      </c>
      <c r="G251" s="127">
        <v>1284932</v>
      </c>
      <c r="H251" s="127">
        <v>10367</v>
      </c>
      <c r="I251" s="127">
        <v>13922</v>
      </c>
    </row>
    <row r="252" spans="2:9" ht="15.75" customHeight="1">
      <c r="B252" s="110" t="s">
        <v>214</v>
      </c>
      <c r="C252" s="127">
        <v>19</v>
      </c>
      <c r="D252" s="127">
        <v>90</v>
      </c>
      <c r="E252" s="127">
        <v>68</v>
      </c>
      <c r="F252" s="128">
        <v>22</v>
      </c>
      <c r="G252" s="127">
        <v>279729</v>
      </c>
      <c r="H252" s="127">
        <v>37489</v>
      </c>
      <c r="I252" s="127">
        <v>460</v>
      </c>
    </row>
    <row r="253" spans="2:9" ht="15.75" customHeight="1">
      <c r="B253" s="110" t="s">
        <v>215</v>
      </c>
      <c r="C253" s="127">
        <v>17</v>
      </c>
      <c r="D253" s="127">
        <v>154</v>
      </c>
      <c r="E253" s="127">
        <v>84</v>
      </c>
      <c r="F253" s="128">
        <v>70</v>
      </c>
      <c r="G253" s="127">
        <v>503916</v>
      </c>
      <c r="H253" s="127">
        <v>1351</v>
      </c>
      <c r="I253" s="127">
        <v>8636</v>
      </c>
    </row>
    <row r="254" spans="2:9" ht="15.75" customHeight="1">
      <c r="B254" s="110" t="s">
        <v>216</v>
      </c>
      <c r="C254" s="127">
        <v>67</v>
      </c>
      <c r="D254" s="127">
        <v>675</v>
      </c>
      <c r="E254" s="127">
        <v>267</v>
      </c>
      <c r="F254" s="128">
        <v>408</v>
      </c>
      <c r="G254" s="127">
        <v>1018695</v>
      </c>
      <c r="H254" s="127">
        <v>28032</v>
      </c>
      <c r="I254" s="127">
        <v>30521</v>
      </c>
    </row>
    <row r="255" spans="2:16" ht="15.75" customHeight="1">
      <c r="B255" s="105" t="s">
        <v>234</v>
      </c>
      <c r="C255" s="123">
        <f>SUM(C256,C262)</f>
        <v>369</v>
      </c>
      <c r="D255" s="123">
        <f>SUM(D256,D262)</f>
        <v>1709</v>
      </c>
      <c r="E255" s="123">
        <f>SUM(E256,E262)</f>
        <v>756</v>
      </c>
      <c r="F255" s="124">
        <f>SUM(F256,F262)</f>
        <v>953</v>
      </c>
      <c r="G255" s="123">
        <v>3160470</v>
      </c>
      <c r="H255" s="123">
        <f>SUM(H256,H262)</f>
        <v>59333</v>
      </c>
      <c r="I255" s="123">
        <f>SUM(I256,I262)</f>
        <v>34990</v>
      </c>
      <c r="J255" s="125"/>
      <c r="K255" s="125"/>
      <c r="L255" s="125"/>
      <c r="M255" s="125"/>
      <c r="N255" s="126"/>
      <c r="O255" s="125"/>
      <c r="P255" s="125"/>
    </row>
    <row r="256" spans="2:16" ht="15.75" customHeight="1">
      <c r="B256" s="105" t="s">
        <v>218</v>
      </c>
      <c r="C256" s="123">
        <f>SUM(C257:C261)</f>
        <v>53</v>
      </c>
      <c r="D256" s="123">
        <f>SUM(D257:D261)</f>
        <v>266</v>
      </c>
      <c r="E256" s="123">
        <f>SUM(E257:E261)</f>
        <v>166</v>
      </c>
      <c r="F256" s="124">
        <f>SUM(F257:F261)</f>
        <v>100</v>
      </c>
      <c r="G256" s="123">
        <v>895529</v>
      </c>
      <c r="H256" s="123">
        <f>SUM(H257:H261)</f>
        <v>1876</v>
      </c>
      <c r="I256" s="119" t="s">
        <v>202</v>
      </c>
      <c r="J256" s="125"/>
      <c r="K256" s="125"/>
      <c r="L256" s="125"/>
      <c r="M256" s="125"/>
      <c r="N256" s="126"/>
      <c r="O256" s="125"/>
      <c r="P256" s="125"/>
    </row>
    <row r="257" spans="2:9" ht="15.75" customHeight="1">
      <c r="B257" s="110" t="s">
        <v>205</v>
      </c>
      <c r="C257" s="127">
        <v>1</v>
      </c>
      <c r="D257" s="127">
        <v>2</v>
      </c>
      <c r="E257" s="127">
        <v>2</v>
      </c>
      <c r="F257" s="129" t="s">
        <v>202</v>
      </c>
      <c r="G257" s="119" t="s">
        <v>204</v>
      </c>
      <c r="H257" s="119" t="s">
        <v>202</v>
      </c>
      <c r="I257" s="119" t="s">
        <v>202</v>
      </c>
    </row>
    <row r="258" spans="2:9" ht="15.75" customHeight="1">
      <c r="B258" s="110" t="s">
        <v>206</v>
      </c>
      <c r="C258" s="127">
        <v>11</v>
      </c>
      <c r="D258" s="127">
        <v>78</v>
      </c>
      <c r="E258" s="127">
        <v>24</v>
      </c>
      <c r="F258" s="128">
        <v>54</v>
      </c>
      <c r="G258" s="119">
        <v>85637</v>
      </c>
      <c r="H258" s="119" t="s">
        <v>202</v>
      </c>
      <c r="I258" s="119" t="s">
        <v>202</v>
      </c>
    </row>
    <row r="259" spans="2:9" ht="15.75" customHeight="1">
      <c r="B259" s="110" t="s">
        <v>207</v>
      </c>
      <c r="C259" s="127">
        <v>25</v>
      </c>
      <c r="D259" s="127">
        <v>128</v>
      </c>
      <c r="E259" s="127">
        <v>98</v>
      </c>
      <c r="F259" s="128">
        <v>30</v>
      </c>
      <c r="G259" s="127">
        <v>566176</v>
      </c>
      <c r="H259" s="127">
        <v>1225</v>
      </c>
      <c r="I259" s="119" t="s">
        <v>202</v>
      </c>
    </row>
    <row r="260" spans="2:9" ht="15.75" customHeight="1">
      <c r="B260" s="110" t="s">
        <v>208</v>
      </c>
      <c r="C260" s="127">
        <v>6</v>
      </c>
      <c r="D260" s="127">
        <v>26</v>
      </c>
      <c r="E260" s="127">
        <v>20</v>
      </c>
      <c r="F260" s="128">
        <v>6</v>
      </c>
      <c r="G260" s="127" t="s">
        <v>204</v>
      </c>
      <c r="H260" s="127">
        <v>398</v>
      </c>
      <c r="I260" s="119" t="s">
        <v>202</v>
      </c>
    </row>
    <row r="261" spans="2:9" ht="15.75" customHeight="1">
      <c r="B261" s="110" t="s">
        <v>209</v>
      </c>
      <c r="C261" s="127">
        <v>10</v>
      </c>
      <c r="D261" s="127">
        <v>32</v>
      </c>
      <c r="E261" s="127">
        <v>22</v>
      </c>
      <c r="F261" s="128">
        <v>10</v>
      </c>
      <c r="G261" s="127">
        <v>90166</v>
      </c>
      <c r="H261" s="127">
        <v>253</v>
      </c>
      <c r="I261" s="119" t="s">
        <v>202</v>
      </c>
    </row>
    <row r="262" spans="2:16" ht="15.75" customHeight="1">
      <c r="B262" s="105" t="s">
        <v>210</v>
      </c>
      <c r="C262" s="123">
        <f aca="true" t="shared" si="25" ref="C262:H262">SUM(C263:C267)</f>
        <v>316</v>
      </c>
      <c r="D262" s="123">
        <f t="shared" si="25"/>
        <v>1443</v>
      </c>
      <c r="E262" s="123">
        <f t="shared" si="25"/>
        <v>590</v>
      </c>
      <c r="F262" s="124">
        <f t="shared" si="25"/>
        <v>853</v>
      </c>
      <c r="G262" s="123">
        <f t="shared" si="25"/>
        <v>2264941</v>
      </c>
      <c r="H262" s="123">
        <f t="shared" si="25"/>
        <v>57457</v>
      </c>
      <c r="I262" s="123">
        <v>34990</v>
      </c>
      <c r="J262" s="125"/>
      <c r="K262" s="125"/>
      <c r="L262" s="125"/>
      <c r="M262" s="125"/>
      <c r="N262" s="125"/>
      <c r="O262" s="125"/>
      <c r="P262" s="125"/>
    </row>
    <row r="263" spans="2:9" ht="15.75" customHeight="1">
      <c r="B263" s="110" t="s">
        <v>212</v>
      </c>
      <c r="C263" s="127">
        <v>22</v>
      </c>
      <c r="D263" s="127">
        <v>95</v>
      </c>
      <c r="E263" s="127">
        <v>31</v>
      </c>
      <c r="F263" s="128">
        <v>64</v>
      </c>
      <c r="G263" s="127">
        <v>231952</v>
      </c>
      <c r="H263" s="127">
        <v>2178</v>
      </c>
      <c r="I263" s="127">
        <v>2511</v>
      </c>
    </row>
    <row r="264" spans="2:9" ht="15.75" customHeight="1">
      <c r="B264" s="110" t="s">
        <v>213</v>
      </c>
      <c r="C264" s="127">
        <v>140</v>
      </c>
      <c r="D264" s="127">
        <v>778</v>
      </c>
      <c r="E264" s="127">
        <v>259</v>
      </c>
      <c r="F264" s="128">
        <v>519</v>
      </c>
      <c r="G264" s="127">
        <v>1087712</v>
      </c>
      <c r="H264" s="127">
        <v>9244</v>
      </c>
      <c r="I264" s="127">
        <v>17148</v>
      </c>
    </row>
    <row r="265" spans="2:9" ht="15.75" customHeight="1">
      <c r="B265" s="110" t="s">
        <v>214</v>
      </c>
      <c r="C265" s="127">
        <v>13</v>
      </c>
      <c r="D265" s="127">
        <v>46</v>
      </c>
      <c r="E265" s="127">
        <v>31</v>
      </c>
      <c r="F265" s="128">
        <v>15</v>
      </c>
      <c r="G265" s="127">
        <v>54921</v>
      </c>
      <c r="H265" s="127">
        <v>9591</v>
      </c>
      <c r="I265" s="127">
        <v>324</v>
      </c>
    </row>
    <row r="266" spans="2:9" ht="15.75" customHeight="1">
      <c r="B266" s="110" t="s">
        <v>215</v>
      </c>
      <c r="C266" s="127">
        <v>26</v>
      </c>
      <c r="D266" s="127">
        <v>70</v>
      </c>
      <c r="E266" s="127">
        <v>35</v>
      </c>
      <c r="F266" s="128">
        <v>35</v>
      </c>
      <c r="G266" s="127">
        <v>69169</v>
      </c>
      <c r="H266" s="127">
        <v>306</v>
      </c>
      <c r="I266" s="127">
        <v>3860</v>
      </c>
    </row>
    <row r="267" spans="2:9" ht="15.75" customHeight="1">
      <c r="B267" s="110" t="s">
        <v>216</v>
      </c>
      <c r="C267" s="127">
        <v>115</v>
      </c>
      <c r="D267" s="127">
        <v>454</v>
      </c>
      <c r="E267" s="127">
        <v>234</v>
      </c>
      <c r="F267" s="128">
        <v>220</v>
      </c>
      <c r="G267" s="127">
        <v>821187</v>
      </c>
      <c r="H267" s="127">
        <v>36138</v>
      </c>
      <c r="I267" s="127">
        <v>11147</v>
      </c>
    </row>
    <row r="268" spans="2:16" ht="15.75" customHeight="1">
      <c r="B268" s="105" t="s">
        <v>235</v>
      </c>
      <c r="C268" s="123">
        <f>SUM(C269,C274)</f>
        <v>339</v>
      </c>
      <c r="D268" s="123">
        <f>SUM(D269,D274)</f>
        <v>1327</v>
      </c>
      <c r="E268" s="123">
        <f>SUM(E269,E274)</f>
        <v>575</v>
      </c>
      <c r="F268" s="124">
        <f>SUM(F269,F274)</f>
        <v>752</v>
      </c>
      <c r="G268" s="123">
        <v>1620431</v>
      </c>
      <c r="H268" s="123">
        <f>SUM(H269,H274)</f>
        <v>44607</v>
      </c>
      <c r="I268" s="123">
        <v>26183</v>
      </c>
      <c r="J268" s="125"/>
      <c r="K268" s="125"/>
      <c r="L268" s="125"/>
      <c r="M268" s="125"/>
      <c r="N268" s="126"/>
      <c r="O268" s="125"/>
      <c r="P268" s="126"/>
    </row>
    <row r="269" spans="2:16" ht="15.75" customHeight="1">
      <c r="B269" s="105" t="s">
        <v>218</v>
      </c>
      <c r="C269" s="123">
        <f>SUM(C270:C273)</f>
        <v>38</v>
      </c>
      <c r="D269" s="123">
        <v>123</v>
      </c>
      <c r="E269" s="123">
        <v>61</v>
      </c>
      <c r="F269" s="124">
        <v>62</v>
      </c>
      <c r="G269" s="123">
        <v>218655</v>
      </c>
      <c r="H269" s="123">
        <f>SUM(H270:H273)</f>
        <v>3420</v>
      </c>
      <c r="I269" s="119" t="s">
        <v>202</v>
      </c>
      <c r="J269" s="125"/>
      <c r="K269" s="125"/>
      <c r="L269" s="125"/>
      <c r="M269" s="125"/>
      <c r="N269" s="126"/>
      <c r="O269" s="125"/>
      <c r="P269" s="125"/>
    </row>
    <row r="270" spans="2:9" ht="15.75" customHeight="1">
      <c r="B270" s="110" t="s">
        <v>206</v>
      </c>
      <c r="C270" s="127">
        <v>15</v>
      </c>
      <c r="D270" s="127">
        <v>49</v>
      </c>
      <c r="E270" s="127">
        <v>19</v>
      </c>
      <c r="F270" s="128">
        <v>30</v>
      </c>
      <c r="G270" s="127">
        <v>64525</v>
      </c>
      <c r="H270" s="127">
        <v>50</v>
      </c>
      <c r="I270" s="119" t="s">
        <v>202</v>
      </c>
    </row>
    <row r="271" spans="2:9" ht="15.75" customHeight="1">
      <c r="B271" s="110" t="s">
        <v>207</v>
      </c>
      <c r="C271" s="127">
        <v>13</v>
      </c>
      <c r="D271" s="127">
        <v>45</v>
      </c>
      <c r="E271" s="127">
        <v>26</v>
      </c>
      <c r="F271" s="128">
        <v>19</v>
      </c>
      <c r="G271" s="127">
        <v>68286</v>
      </c>
      <c r="H271" s="127">
        <v>2030</v>
      </c>
      <c r="I271" s="119" t="s">
        <v>202</v>
      </c>
    </row>
    <row r="272" spans="2:9" ht="15.75" customHeight="1">
      <c r="B272" s="110" t="s">
        <v>208</v>
      </c>
      <c r="C272" s="127">
        <v>2</v>
      </c>
      <c r="D272" s="127">
        <v>8</v>
      </c>
      <c r="E272" s="127">
        <v>6</v>
      </c>
      <c r="F272" s="128">
        <v>2</v>
      </c>
      <c r="G272" s="119" t="s">
        <v>204</v>
      </c>
      <c r="H272" s="119" t="s">
        <v>202</v>
      </c>
      <c r="I272" s="119" t="s">
        <v>202</v>
      </c>
    </row>
    <row r="273" spans="2:9" ht="15.75" customHeight="1">
      <c r="B273" s="110" t="s">
        <v>209</v>
      </c>
      <c r="C273" s="127">
        <v>8</v>
      </c>
      <c r="D273" s="127">
        <v>21</v>
      </c>
      <c r="E273" s="127">
        <v>10</v>
      </c>
      <c r="F273" s="128">
        <v>11</v>
      </c>
      <c r="G273" s="119" t="s">
        <v>204</v>
      </c>
      <c r="H273" s="119">
        <v>1340</v>
      </c>
      <c r="I273" s="119" t="s">
        <v>202</v>
      </c>
    </row>
    <row r="274" spans="2:16" ht="15.75" customHeight="1">
      <c r="B274" s="105" t="s">
        <v>210</v>
      </c>
      <c r="C274" s="123">
        <f>SUM(C275:C280)</f>
        <v>301</v>
      </c>
      <c r="D274" s="123">
        <f>SUM(D275:D280)</f>
        <v>1204</v>
      </c>
      <c r="E274" s="123">
        <f>SUM(E275:E280)</f>
        <v>514</v>
      </c>
      <c r="F274" s="124">
        <f>SUM(F275:F280)</f>
        <v>690</v>
      </c>
      <c r="G274" s="123">
        <v>1401776</v>
      </c>
      <c r="H274" s="123">
        <f>SUM(H275:H280)</f>
        <v>41187</v>
      </c>
      <c r="I274" s="123">
        <v>26183</v>
      </c>
      <c r="J274" s="125"/>
      <c r="K274" s="125"/>
      <c r="L274" s="125"/>
      <c r="M274" s="125"/>
      <c r="N274" s="126"/>
      <c r="O274" s="125"/>
      <c r="P274" s="126"/>
    </row>
    <row r="275" spans="2:9" ht="15.75" customHeight="1">
      <c r="B275" s="110" t="s">
        <v>211</v>
      </c>
      <c r="C275" s="127">
        <v>3</v>
      </c>
      <c r="D275" s="127">
        <v>6</v>
      </c>
      <c r="E275" s="127">
        <v>3</v>
      </c>
      <c r="F275" s="128">
        <v>3</v>
      </c>
      <c r="G275" s="119" t="s">
        <v>204</v>
      </c>
      <c r="H275" s="119">
        <v>100</v>
      </c>
      <c r="I275" s="119" t="s">
        <v>204</v>
      </c>
    </row>
    <row r="276" spans="2:9" ht="15.75" customHeight="1">
      <c r="B276" s="110" t="s">
        <v>212</v>
      </c>
      <c r="C276" s="127">
        <v>24</v>
      </c>
      <c r="D276" s="127">
        <v>62</v>
      </c>
      <c r="E276" s="127">
        <v>26</v>
      </c>
      <c r="F276" s="128">
        <v>36</v>
      </c>
      <c r="G276" s="119">
        <v>37515</v>
      </c>
      <c r="H276" s="119">
        <v>1000</v>
      </c>
      <c r="I276" s="119">
        <v>1604</v>
      </c>
    </row>
    <row r="277" spans="2:9" ht="15.75" customHeight="1">
      <c r="B277" s="110" t="s">
        <v>213</v>
      </c>
      <c r="C277" s="127">
        <v>143</v>
      </c>
      <c r="D277" s="127">
        <v>627</v>
      </c>
      <c r="E277" s="127">
        <v>207</v>
      </c>
      <c r="F277" s="128">
        <v>420</v>
      </c>
      <c r="G277" s="127">
        <v>678949</v>
      </c>
      <c r="H277" s="127">
        <v>31339</v>
      </c>
      <c r="I277" s="127">
        <v>10930</v>
      </c>
    </row>
    <row r="278" spans="2:9" ht="15.75" customHeight="1">
      <c r="B278" s="110" t="s">
        <v>214</v>
      </c>
      <c r="C278" s="127">
        <v>17</v>
      </c>
      <c r="D278" s="127">
        <v>39</v>
      </c>
      <c r="E278" s="127">
        <v>23</v>
      </c>
      <c r="F278" s="128">
        <v>16</v>
      </c>
      <c r="G278" s="119" t="s">
        <v>204</v>
      </c>
      <c r="H278" s="119">
        <v>4526</v>
      </c>
      <c r="I278" s="119" t="s">
        <v>204</v>
      </c>
    </row>
    <row r="279" spans="2:9" ht="15.75" customHeight="1">
      <c r="B279" s="110" t="s">
        <v>215</v>
      </c>
      <c r="C279" s="127">
        <v>26</v>
      </c>
      <c r="D279" s="127">
        <v>57</v>
      </c>
      <c r="E279" s="127">
        <v>42</v>
      </c>
      <c r="F279" s="128">
        <v>15</v>
      </c>
      <c r="G279" s="119">
        <v>32802</v>
      </c>
      <c r="H279" s="119">
        <v>381</v>
      </c>
      <c r="I279" s="119">
        <v>714</v>
      </c>
    </row>
    <row r="280" spans="2:9" ht="15.75" customHeight="1">
      <c r="B280" s="110" t="s">
        <v>216</v>
      </c>
      <c r="C280" s="127">
        <v>88</v>
      </c>
      <c r="D280" s="127">
        <v>413</v>
      </c>
      <c r="E280" s="127">
        <v>213</v>
      </c>
      <c r="F280" s="128">
        <v>200</v>
      </c>
      <c r="G280" s="127">
        <v>620263</v>
      </c>
      <c r="H280" s="127">
        <v>3841</v>
      </c>
      <c r="I280" s="127">
        <v>12298</v>
      </c>
    </row>
    <row r="281" spans="2:16" ht="15.75" customHeight="1">
      <c r="B281" s="105" t="s">
        <v>236</v>
      </c>
      <c r="C281" s="123">
        <f>SUM(C282,C289)</f>
        <v>969</v>
      </c>
      <c r="D281" s="123">
        <f>SUM(D282,D289)</f>
        <v>4599</v>
      </c>
      <c r="E281" s="123">
        <f>SUM(E282,E289)</f>
        <v>2223</v>
      </c>
      <c r="F281" s="124">
        <f>SUM(F282,F289)</f>
        <v>2376</v>
      </c>
      <c r="G281" s="123">
        <v>7644861</v>
      </c>
      <c r="H281" s="123">
        <f>SUM(H282,H289)</f>
        <v>315480</v>
      </c>
      <c r="I281" s="123">
        <v>87656</v>
      </c>
      <c r="J281" s="125"/>
      <c r="K281" s="125"/>
      <c r="L281" s="125"/>
      <c r="M281" s="125"/>
      <c r="N281" s="126"/>
      <c r="O281" s="125"/>
      <c r="P281" s="125"/>
    </row>
    <row r="282" spans="2:16" ht="15.75" customHeight="1">
      <c r="B282" s="105" t="s">
        <v>218</v>
      </c>
      <c r="C282" s="123">
        <f>SUM(C283:C288)</f>
        <v>116</v>
      </c>
      <c r="D282" s="123">
        <v>537</v>
      </c>
      <c r="E282" s="123">
        <v>347</v>
      </c>
      <c r="F282" s="124">
        <v>190</v>
      </c>
      <c r="G282" s="123">
        <v>1526006</v>
      </c>
      <c r="H282" s="123">
        <f>SUM(H283:H288)</f>
        <v>20423</v>
      </c>
      <c r="I282" s="119" t="s">
        <v>202</v>
      </c>
      <c r="J282" s="125"/>
      <c r="K282" s="125"/>
      <c r="L282" s="125"/>
      <c r="M282" s="125"/>
      <c r="N282" s="126"/>
      <c r="O282" s="125"/>
      <c r="P282" s="125"/>
    </row>
    <row r="283" spans="2:9" ht="15.75" customHeight="1">
      <c r="B283" s="110" t="s">
        <v>203</v>
      </c>
      <c r="C283" s="127">
        <v>2</v>
      </c>
      <c r="D283" s="127">
        <v>15</v>
      </c>
      <c r="E283" s="127">
        <v>8</v>
      </c>
      <c r="F283" s="128">
        <v>7</v>
      </c>
      <c r="G283" s="119" t="s">
        <v>204</v>
      </c>
      <c r="H283" s="119" t="s">
        <v>202</v>
      </c>
      <c r="I283" s="119" t="s">
        <v>202</v>
      </c>
    </row>
    <row r="284" spans="2:9" ht="15.75" customHeight="1">
      <c r="B284" s="110" t="s">
        <v>205</v>
      </c>
      <c r="C284" s="127">
        <v>2</v>
      </c>
      <c r="D284" s="127">
        <v>3</v>
      </c>
      <c r="E284" s="119">
        <v>1</v>
      </c>
      <c r="F284" s="128">
        <v>2</v>
      </c>
      <c r="G284" s="119" t="s">
        <v>204</v>
      </c>
      <c r="H284" s="119" t="s">
        <v>202</v>
      </c>
      <c r="I284" s="119" t="s">
        <v>202</v>
      </c>
    </row>
    <row r="285" spans="2:9" ht="15.75" customHeight="1">
      <c r="B285" s="110" t="s">
        <v>206</v>
      </c>
      <c r="C285" s="127">
        <v>60</v>
      </c>
      <c r="D285" s="127">
        <v>282</v>
      </c>
      <c r="E285" s="127">
        <v>179</v>
      </c>
      <c r="F285" s="128">
        <v>103</v>
      </c>
      <c r="G285" s="127">
        <v>721321</v>
      </c>
      <c r="H285" s="127">
        <v>2765</v>
      </c>
      <c r="I285" s="119" t="s">
        <v>202</v>
      </c>
    </row>
    <row r="286" spans="2:9" ht="15.75" customHeight="1">
      <c r="B286" s="110" t="s">
        <v>207</v>
      </c>
      <c r="C286" s="127">
        <v>23</v>
      </c>
      <c r="D286" s="127">
        <v>120</v>
      </c>
      <c r="E286" s="127">
        <v>86</v>
      </c>
      <c r="F286" s="127">
        <v>34</v>
      </c>
      <c r="G286" s="127">
        <v>593038</v>
      </c>
      <c r="H286" s="127">
        <v>1553</v>
      </c>
      <c r="I286" s="119" t="s">
        <v>202</v>
      </c>
    </row>
    <row r="287" spans="2:9" ht="15.75" customHeight="1">
      <c r="B287" s="110" t="s">
        <v>208</v>
      </c>
      <c r="C287" s="127">
        <v>7</v>
      </c>
      <c r="D287" s="127">
        <v>35</v>
      </c>
      <c r="E287" s="127">
        <v>28</v>
      </c>
      <c r="F287" s="127">
        <v>7</v>
      </c>
      <c r="G287" s="119">
        <v>76525</v>
      </c>
      <c r="H287" s="119">
        <v>14118</v>
      </c>
      <c r="I287" s="119" t="s">
        <v>202</v>
      </c>
    </row>
    <row r="288" spans="2:9" ht="15.75" customHeight="1">
      <c r="B288" s="110" t="s">
        <v>209</v>
      </c>
      <c r="C288" s="127">
        <v>22</v>
      </c>
      <c r="D288" s="127">
        <v>82</v>
      </c>
      <c r="E288" s="127">
        <v>45</v>
      </c>
      <c r="F288" s="127">
        <v>37</v>
      </c>
      <c r="G288" s="127">
        <v>84197</v>
      </c>
      <c r="H288" s="127">
        <v>1987</v>
      </c>
      <c r="I288" s="119" t="s">
        <v>202</v>
      </c>
    </row>
    <row r="289" spans="2:16" ht="15.75" customHeight="1">
      <c r="B289" s="105" t="s">
        <v>210</v>
      </c>
      <c r="C289" s="123">
        <f aca="true" t="shared" si="26" ref="C289:H289">SUM(C290:C295)</f>
        <v>853</v>
      </c>
      <c r="D289" s="123">
        <f t="shared" si="26"/>
        <v>4062</v>
      </c>
      <c r="E289" s="123">
        <f t="shared" si="26"/>
        <v>1876</v>
      </c>
      <c r="F289" s="123">
        <f t="shared" si="26"/>
        <v>2186</v>
      </c>
      <c r="G289" s="123">
        <f t="shared" si="26"/>
        <v>6118855</v>
      </c>
      <c r="H289" s="123">
        <f t="shared" si="26"/>
        <v>295057</v>
      </c>
      <c r="I289" s="123">
        <v>87656</v>
      </c>
      <c r="J289" s="125"/>
      <c r="K289" s="125"/>
      <c r="L289" s="125"/>
      <c r="M289" s="125"/>
      <c r="N289" s="125"/>
      <c r="O289" s="125"/>
      <c r="P289" s="125"/>
    </row>
    <row r="290" spans="2:9" ht="15.75" customHeight="1">
      <c r="B290" s="110" t="s">
        <v>211</v>
      </c>
      <c r="C290" s="127">
        <v>5</v>
      </c>
      <c r="D290" s="127">
        <v>247</v>
      </c>
      <c r="E290" s="127">
        <v>38</v>
      </c>
      <c r="F290" s="127">
        <v>209</v>
      </c>
      <c r="G290" s="119">
        <v>318991</v>
      </c>
      <c r="H290" s="119" t="s">
        <v>202</v>
      </c>
      <c r="I290" s="119">
        <v>7885</v>
      </c>
    </row>
    <row r="291" spans="2:9" ht="15.75" customHeight="1">
      <c r="B291" s="110" t="s">
        <v>212</v>
      </c>
      <c r="C291" s="127">
        <v>76</v>
      </c>
      <c r="D291" s="127">
        <v>190</v>
      </c>
      <c r="E291" s="127">
        <v>58</v>
      </c>
      <c r="F291" s="127">
        <v>132</v>
      </c>
      <c r="G291" s="127">
        <v>192413</v>
      </c>
      <c r="H291" s="127">
        <v>432</v>
      </c>
      <c r="I291" s="127">
        <v>10738</v>
      </c>
    </row>
    <row r="292" spans="2:9" ht="15.75" customHeight="1">
      <c r="B292" s="110" t="s">
        <v>213</v>
      </c>
      <c r="C292" s="127">
        <v>360</v>
      </c>
      <c r="D292" s="127">
        <v>1751</v>
      </c>
      <c r="E292" s="127">
        <v>670</v>
      </c>
      <c r="F292" s="127">
        <v>1081</v>
      </c>
      <c r="G292" s="127">
        <v>2138358</v>
      </c>
      <c r="H292" s="127">
        <v>81130</v>
      </c>
      <c r="I292" s="127">
        <v>28852</v>
      </c>
    </row>
    <row r="293" spans="2:9" ht="15.75" customHeight="1">
      <c r="B293" s="110" t="s">
        <v>214</v>
      </c>
      <c r="C293" s="127">
        <v>56</v>
      </c>
      <c r="D293" s="127">
        <v>305</v>
      </c>
      <c r="E293" s="127">
        <v>242</v>
      </c>
      <c r="F293" s="127">
        <v>63</v>
      </c>
      <c r="G293" s="119">
        <v>631957</v>
      </c>
      <c r="H293" s="119">
        <v>119968</v>
      </c>
      <c r="I293" s="119">
        <v>1725</v>
      </c>
    </row>
    <row r="294" spans="2:9" ht="15.75" customHeight="1">
      <c r="B294" s="110" t="s">
        <v>215</v>
      </c>
      <c r="C294" s="127">
        <v>62</v>
      </c>
      <c r="D294" s="127">
        <v>158</v>
      </c>
      <c r="E294" s="127">
        <v>93</v>
      </c>
      <c r="F294" s="127">
        <v>65</v>
      </c>
      <c r="G294" s="127">
        <v>203007</v>
      </c>
      <c r="H294" s="127">
        <v>7463</v>
      </c>
      <c r="I294" s="127">
        <v>5475</v>
      </c>
    </row>
    <row r="295" spans="2:9" ht="15.75" customHeight="1">
      <c r="B295" s="110" t="s">
        <v>216</v>
      </c>
      <c r="C295" s="127">
        <v>294</v>
      </c>
      <c r="D295" s="127">
        <v>1411</v>
      </c>
      <c r="E295" s="127">
        <v>775</v>
      </c>
      <c r="F295" s="127">
        <v>636</v>
      </c>
      <c r="G295" s="127">
        <v>2634129</v>
      </c>
      <c r="H295" s="127">
        <v>86064</v>
      </c>
      <c r="I295" s="127">
        <v>32981</v>
      </c>
    </row>
    <row r="296" spans="2:16" ht="15.75" customHeight="1">
      <c r="B296" s="105" t="s">
        <v>237</v>
      </c>
      <c r="C296" s="123">
        <f>SUM(C297,C304)</f>
        <v>480</v>
      </c>
      <c r="D296" s="123">
        <v>2351</v>
      </c>
      <c r="E296" s="123">
        <v>1033</v>
      </c>
      <c r="F296" s="123">
        <v>1318</v>
      </c>
      <c r="G296" s="123">
        <v>3660150</v>
      </c>
      <c r="H296" s="123">
        <v>170209</v>
      </c>
      <c r="I296" s="123">
        <v>37603</v>
      </c>
      <c r="J296" s="125"/>
      <c r="K296" s="125"/>
      <c r="L296" s="125"/>
      <c r="M296" s="125"/>
      <c r="N296" s="126"/>
      <c r="O296" s="126"/>
      <c r="P296" s="126"/>
    </row>
    <row r="297" spans="2:16" ht="15.75" customHeight="1">
      <c r="B297" s="105" t="s">
        <v>218</v>
      </c>
      <c r="C297" s="123">
        <f>SUM(C298:C303)</f>
        <v>64</v>
      </c>
      <c r="D297" s="123">
        <v>374</v>
      </c>
      <c r="E297" s="123">
        <v>203</v>
      </c>
      <c r="F297" s="123">
        <v>171</v>
      </c>
      <c r="G297" s="123">
        <v>981373</v>
      </c>
      <c r="H297" s="123">
        <v>4431</v>
      </c>
      <c r="I297" s="119" t="s">
        <v>202</v>
      </c>
      <c r="J297" s="125"/>
      <c r="K297" s="125"/>
      <c r="L297" s="125"/>
      <c r="M297" s="125"/>
      <c r="N297" s="126"/>
      <c r="O297" s="126"/>
      <c r="P297" s="125"/>
    </row>
    <row r="298" spans="2:9" ht="15.75" customHeight="1">
      <c r="B298" s="110" t="s">
        <v>203</v>
      </c>
      <c r="C298" s="127">
        <v>1</v>
      </c>
      <c r="D298" s="127">
        <v>8</v>
      </c>
      <c r="E298" s="127">
        <v>3</v>
      </c>
      <c r="F298" s="127">
        <v>5</v>
      </c>
      <c r="G298" s="127" t="s">
        <v>204</v>
      </c>
      <c r="H298" s="127" t="s">
        <v>204</v>
      </c>
      <c r="I298" s="119" t="s">
        <v>202</v>
      </c>
    </row>
    <row r="299" spans="2:9" ht="15.75" customHeight="1">
      <c r="B299" s="110" t="s">
        <v>205</v>
      </c>
      <c r="C299" s="127">
        <v>1</v>
      </c>
      <c r="D299" s="127">
        <v>1</v>
      </c>
      <c r="E299" s="127">
        <v>1</v>
      </c>
      <c r="F299" s="119" t="s">
        <v>202</v>
      </c>
      <c r="G299" s="127" t="s">
        <v>204</v>
      </c>
      <c r="H299" s="119" t="s">
        <v>202</v>
      </c>
      <c r="I299" s="119" t="s">
        <v>202</v>
      </c>
    </row>
    <row r="300" spans="2:9" ht="15.75" customHeight="1">
      <c r="B300" s="110" t="s">
        <v>206</v>
      </c>
      <c r="C300" s="127">
        <v>39</v>
      </c>
      <c r="D300" s="127">
        <v>268</v>
      </c>
      <c r="E300" s="127">
        <v>134</v>
      </c>
      <c r="F300" s="127">
        <v>134</v>
      </c>
      <c r="G300" s="119">
        <v>727561</v>
      </c>
      <c r="H300" s="119">
        <v>1561</v>
      </c>
      <c r="I300" s="119" t="s">
        <v>202</v>
      </c>
    </row>
    <row r="301" spans="2:9" ht="15.75" customHeight="1">
      <c r="B301" s="110" t="s">
        <v>207</v>
      </c>
      <c r="C301" s="127">
        <v>11</v>
      </c>
      <c r="D301" s="127">
        <v>65</v>
      </c>
      <c r="E301" s="127">
        <v>44</v>
      </c>
      <c r="F301" s="127">
        <v>21</v>
      </c>
      <c r="G301" s="119">
        <v>196176</v>
      </c>
      <c r="H301" s="119" t="s">
        <v>204</v>
      </c>
      <c r="I301" s="119" t="s">
        <v>202</v>
      </c>
    </row>
    <row r="302" spans="2:9" ht="15.75" customHeight="1">
      <c r="B302" s="110" t="s">
        <v>208</v>
      </c>
      <c r="C302" s="127">
        <v>1</v>
      </c>
      <c r="D302" s="127">
        <v>3</v>
      </c>
      <c r="E302" s="127">
        <v>2</v>
      </c>
      <c r="F302" s="127">
        <v>1</v>
      </c>
      <c r="G302" s="119" t="s">
        <v>204</v>
      </c>
      <c r="H302" s="119" t="s">
        <v>202</v>
      </c>
      <c r="I302" s="119" t="s">
        <v>202</v>
      </c>
    </row>
    <row r="303" spans="2:9" ht="15.75" customHeight="1">
      <c r="B303" s="110" t="s">
        <v>209</v>
      </c>
      <c r="C303" s="127">
        <v>11</v>
      </c>
      <c r="D303" s="127">
        <v>29</v>
      </c>
      <c r="E303" s="127">
        <v>19</v>
      </c>
      <c r="F303" s="127">
        <v>10</v>
      </c>
      <c r="G303" s="119">
        <v>47367</v>
      </c>
      <c r="H303" s="119" t="s">
        <v>202</v>
      </c>
      <c r="I303" s="119" t="s">
        <v>202</v>
      </c>
    </row>
    <row r="304" spans="2:16" ht="15.75" customHeight="1">
      <c r="B304" s="105" t="s">
        <v>210</v>
      </c>
      <c r="C304" s="123">
        <f>SUM(C305:C310)</f>
        <v>416</v>
      </c>
      <c r="D304" s="123">
        <f>SUM(D305:D310)</f>
        <v>1977</v>
      </c>
      <c r="E304" s="123">
        <f>SUM(E305:E310)</f>
        <v>830</v>
      </c>
      <c r="F304" s="123">
        <f>SUM(F305:F310)</f>
        <v>1147</v>
      </c>
      <c r="G304" s="123">
        <v>2678777</v>
      </c>
      <c r="H304" s="123">
        <f>SUM(H305:H310)</f>
        <v>165778</v>
      </c>
      <c r="I304" s="123">
        <v>37603</v>
      </c>
      <c r="J304" s="125"/>
      <c r="K304" s="125"/>
      <c r="L304" s="125"/>
      <c r="M304" s="125"/>
      <c r="N304" s="126"/>
      <c r="O304" s="125"/>
      <c r="P304" s="126"/>
    </row>
    <row r="305" spans="2:9" ht="15.75" customHeight="1">
      <c r="B305" s="110" t="s">
        <v>211</v>
      </c>
      <c r="C305" s="127">
        <v>1</v>
      </c>
      <c r="D305" s="127">
        <v>224</v>
      </c>
      <c r="E305" s="127">
        <v>27</v>
      </c>
      <c r="F305" s="127">
        <v>197</v>
      </c>
      <c r="G305" s="119" t="s">
        <v>204</v>
      </c>
      <c r="H305" s="119" t="s">
        <v>202</v>
      </c>
      <c r="I305" s="119" t="s">
        <v>204</v>
      </c>
    </row>
    <row r="306" spans="2:9" ht="15.75" customHeight="1">
      <c r="B306" s="110" t="s">
        <v>212</v>
      </c>
      <c r="C306" s="127">
        <v>24</v>
      </c>
      <c r="D306" s="127">
        <v>45</v>
      </c>
      <c r="E306" s="127">
        <v>19</v>
      </c>
      <c r="F306" s="127">
        <v>26</v>
      </c>
      <c r="G306" s="119" t="s">
        <v>204</v>
      </c>
      <c r="H306" s="119">
        <v>96</v>
      </c>
      <c r="I306" s="119" t="s">
        <v>204</v>
      </c>
    </row>
    <row r="307" spans="2:9" ht="15.75" customHeight="1">
      <c r="B307" s="110" t="s">
        <v>213</v>
      </c>
      <c r="C307" s="127">
        <v>174</v>
      </c>
      <c r="D307" s="127">
        <v>767</v>
      </c>
      <c r="E307" s="127">
        <v>274</v>
      </c>
      <c r="F307" s="127">
        <v>493</v>
      </c>
      <c r="G307" s="127">
        <v>933356</v>
      </c>
      <c r="H307" s="127">
        <v>14651</v>
      </c>
      <c r="I307" s="127">
        <v>13495</v>
      </c>
    </row>
    <row r="308" spans="2:9" ht="15.75" customHeight="1">
      <c r="B308" s="110" t="s">
        <v>214</v>
      </c>
      <c r="C308" s="127">
        <v>29</v>
      </c>
      <c r="D308" s="127">
        <v>116</v>
      </c>
      <c r="E308" s="127">
        <v>83</v>
      </c>
      <c r="F308" s="127">
        <v>33</v>
      </c>
      <c r="G308" s="127">
        <v>141722</v>
      </c>
      <c r="H308" s="127">
        <v>45768</v>
      </c>
      <c r="I308" s="127">
        <v>154</v>
      </c>
    </row>
    <row r="309" spans="2:9" ht="15.75" customHeight="1">
      <c r="B309" s="110" t="s">
        <v>215</v>
      </c>
      <c r="C309" s="127">
        <v>30</v>
      </c>
      <c r="D309" s="127">
        <v>53</v>
      </c>
      <c r="E309" s="127">
        <v>29</v>
      </c>
      <c r="F309" s="127">
        <v>24</v>
      </c>
      <c r="G309" s="127">
        <v>34972</v>
      </c>
      <c r="H309" s="127">
        <v>705</v>
      </c>
      <c r="I309" s="127">
        <v>1590</v>
      </c>
    </row>
    <row r="310" spans="2:9" ht="15.75" customHeight="1">
      <c r="B310" s="110" t="s">
        <v>216</v>
      </c>
      <c r="C310" s="127">
        <v>158</v>
      </c>
      <c r="D310" s="127">
        <v>772</v>
      </c>
      <c r="E310" s="127">
        <v>398</v>
      </c>
      <c r="F310" s="127">
        <v>374</v>
      </c>
      <c r="G310" s="127">
        <v>1214937</v>
      </c>
      <c r="H310" s="127">
        <v>104558</v>
      </c>
      <c r="I310" s="127">
        <v>12278</v>
      </c>
    </row>
    <row r="311" spans="2:16" ht="15.75" customHeight="1">
      <c r="B311" s="105" t="s">
        <v>238</v>
      </c>
      <c r="C311" s="123">
        <f>SUM(C312,C318)</f>
        <v>281</v>
      </c>
      <c r="D311" s="123">
        <f>SUM(D312,D318)</f>
        <v>2485</v>
      </c>
      <c r="E311" s="123">
        <f>SUM(E312,E318)</f>
        <v>1317</v>
      </c>
      <c r="F311" s="123">
        <f>SUM(F312,F318)</f>
        <v>1168</v>
      </c>
      <c r="G311" s="123">
        <v>11307596</v>
      </c>
      <c r="H311" s="123">
        <f>SUM(H312,H318)</f>
        <v>418336</v>
      </c>
      <c r="I311" s="123">
        <v>26468</v>
      </c>
      <c r="J311" s="125"/>
      <c r="K311" s="125"/>
      <c r="L311" s="125"/>
      <c r="M311" s="125"/>
      <c r="N311" s="126"/>
      <c r="O311" s="125"/>
      <c r="P311" s="125"/>
    </row>
    <row r="312" spans="2:16" ht="15.75" customHeight="1">
      <c r="B312" s="105" t="s">
        <v>218</v>
      </c>
      <c r="C312" s="123">
        <f>SUM(C313:C317)</f>
        <v>72</v>
      </c>
      <c r="D312" s="123">
        <f>SUM(D313:D317)</f>
        <v>1023</v>
      </c>
      <c r="E312" s="123">
        <f>SUM(E313:E317)</f>
        <v>688</v>
      </c>
      <c r="F312" s="123">
        <f>SUM(F313:F317)</f>
        <v>335</v>
      </c>
      <c r="G312" s="123">
        <v>8861578</v>
      </c>
      <c r="H312" s="123">
        <f>SUM(H313:H317)</f>
        <v>208277</v>
      </c>
      <c r="I312" s="119" t="s">
        <v>202</v>
      </c>
      <c r="J312" s="125"/>
      <c r="K312" s="125"/>
      <c r="L312" s="125"/>
      <c r="M312" s="125"/>
      <c r="N312" s="126"/>
      <c r="O312" s="125"/>
      <c r="P312" s="125"/>
    </row>
    <row r="313" spans="2:9" ht="15.75" customHeight="1">
      <c r="B313" s="110" t="s">
        <v>205</v>
      </c>
      <c r="C313" s="127">
        <v>1</v>
      </c>
      <c r="D313" s="127">
        <v>37</v>
      </c>
      <c r="E313" s="127">
        <v>4</v>
      </c>
      <c r="F313" s="127">
        <v>33</v>
      </c>
      <c r="G313" s="119" t="s">
        <v>204</v>
      </c>
      <c r="H313" s="119" t="s">
        <v>202</v>
      </c>
      <c r="I313" s="119" t="s">
        <v>202</v>
      </c>
    </row>
    <row r="314" spans="2:9" ht="15.75" customHeight="1">
      <c r="B314" s="110" t="s">
        <v>206</v>
      </c>
      <c r="C314" s="127">
        <v>10</v>
      </c>
      <c r="D314" s="127">
        <v>350</v>
      </c>
      <c r="E314" s="127">
        <v>267</v>
      </c>
      <c r="F314" s="127">
        <v>83</v>
      </c>
      <c r="G314" s="127" t="s">
        <v>204</v>
      </c>
      <c r="H314" s="127">
        <v>191000</v>
      </c>
      <c r="I314" s="119" t="s">
        <v>202</v>
      </c>
    </row>
    <row r="315" spans="2:9" ht="15.75" customHeight="1">
      <c r="B315" s="110" t="s">
        <v>207</v>
      </c>
      <c r="C315" s="127">
        <v>26</v>
      </c>
      <c r="D315" s="127">
        <v>242</v>
      </c>
      <c r="E315" s="127">
        <v>179</v>
      </c>
      <c r="F315" s="127">
        <v>63</v>
      </c>
      <c r="G315" s="127">
        <v>2802927</v>
      </c>
      <c r="H315" s="127">
        <v>5098</v>
      </c>
      <c r="I315" s="119" t="s">
        <v>202</v>
      </c>
    </row>
    <row r="316" spans="2:9" ht="15.75" customHeight="1">
      <c r="B316" s="110" t="s">
        <v>208</v>
      </c>
      <c r="C316" s="127">
        <v>15</v>
      </c>
      <c r="D316" s="127">
        <v>57</v>
      </c>
      <c r="E316" s="127">
        <v>41</v>
      </c>
      <c r="F316" s="127">
        <v>16</v>
      </c>
      <c r="G316" s="127">
        <v>336512</v>
      </c>
      <c r="H316" s="127">
        <v>12179</v>
      </c>
      <c r="I316" s="119" t="s">
        <v>202</v>
      </c>
    </row>
    <row r="317" spans="2:9" ht="15.75" customHeight="1">
      <c r="B317" s="110" t="s">
        <v>209</v>
      </c>
      <c r="C317" s="127">
        <v>20</v>
      </c>
      <c r="D317" s="127">
        <v>337</v>
      </c>
      <c r="E317" s="127">
        <v>197</v>
      </c>
      <c r="F317" s="127">
        <v>140</v>
      </c>
      <c r="G317" s="127">
        <v>2799062</v>
      </c>
      <c r="H317" s="119" t="s">
        <v>202</v>
      </c>
      <c r="I317" s="119" t="s">
        <v>202</v>
      </c>
    </row>
    <row r="318" spans="2:16" ht="15.75" customHeight="1">
      <c r="B318" s="105" t="s">
        <v>210</v>
      </c>
      <c r="C318" s="123">
        <f aca="true" t="shared" si="27" ref="C318:I318">SUM(C319:C323)</f>
        <v>209</v>
      </c>
      <c r="D318" s="123">
        <f t="shared" si="27"/>
        <v>1462</v>
      </c>
      <c r="E318" s="123">
        <f t="shared" si="27"/>
        <v>629</v>
      </c>
      <c r="F318" s="123">
        <f t="shared" si="27"/>
        <v>833</v>
      </c>
      <c r="G318" s="123">
        <f t="shared" si="27"/>
        <v>2446018</v>
      </c>
      <c r="H318" s="123">
        <f t="shared" si="27"/>
        <v>210059</v>
      </c>
      <c r="I318" s="123">
        <f t="shared" si="27"/>
        <v>26468</v>
      </c>
      <c r="J318" s="125"/>
      <c r="K318" s="125"/>
      <c r="L318" s="125"/>
      <c r="M318" s="125"/>
      <c r="N318" s="125"/>
      <c r="O318" s="125"/>
      <c r="P318" s="125"/>
    </row>
    <row r="319" spans="2:9" ht="15.75" customHeight="1">
      <c r="B319" s="110" t="s">
        <v>212</v>
      </c>
      <c r="C319" s="127">
        <v>11</v>
      </c>
      <c r="D319" s="127">
        <v>50</v>
      </c>
      <c r="E319" s="127">
        <v>9</v>
      </c>
      <c r="F319" s="127">
        <v>41</v>
      </c>
      <c r="G319" s="127">
        <v>73127</v>
      </c>
      <c r="H319" s="119" t="s">
        <v>202</v>
      </c>
      <c r="I319" s="127">
        <v>2103</v>
      </c>
    </row>
    <row r="320" spans="2:9" ht="15.75" customHeight="1">
      <c r="B320" s="110" t="s">
        <v>213</v>
      </c>
      <c r="C320" s="127">
        <v>93</v>
      </c>
      <c r="D320" s="127">
        <v>655</v>
      </c>
      <c r="E320" s="127">
        <v>205</v>
      </c>
      <c r="F320" s="127">
        <v>450</v>
      </c>
      <c r="G320" s="127">
        <v>813893</v>
      </c>
      <c r="H320" s="127">
        <v>3225</v>
      </c>
      <c r="I320" s="127">
        <v>10891</v>
      </c>
    </row>
    <row r="321" spans="2:9" ht="15.75" customHeight="1">
      <c r="B321" s="110" t="s">
        <v>214</v>
      </c>
      <c r="C321" s="127">
        <v>18</v>
      </c>
      <c r="D321" s="127">
        <v>147</v>
      </c>
      <c r="E321" s="127">
        <v>113</v>
      </c>
      <c r="F321" s="127">
        <v>34</v>
      </c>
      <c r="G321" s="127">
        <v>267676</v>
      </c>
      <c r="H321" s="127">
        <v>151951</v>
      </c>
      <c r="I321" s="127">
        <v>235</v>
      </c>
    </row>
    <row r="322" spans="2:9" ht="15.75" customHeight="1">
      <c r="B322" s="110" t="s">
        <v>215</v>
      </c>
      <c r="C322" s="127">
        <v>10</v>
      </c>
      <c r="D322" s="127">
        <v>45</v>
      </c>
      <c r="E322" s="127">
        <v>22</v>
      </c>
      <c r="F322" s="127">
        <v>23</v>
      </c>
      <c r="G322" s="127">
        <v>106326</v>
      </c>
      <c r="H322" s="127">
        <v>571</v>
      </c>
      <c r="I322" s="127">
        <v>1956</v>
      </c>
    </row>
    <row r="323" spans="2:9" ht="15.75" customHeight="1">
      <c r="B323" s="110" t="s">
        <v>216</v>
      </c>
      <c r="C323" s="127">
        <v>77</v>
      </c>
      <c r="D323" s="127">
        <v>565</v>
      </c>
      <c r="E323" s="127">
        <v>280</v>
      </c>
      <c r="F323" s="127">
        <v>285</v>
      </c>
      <c r="G323" s="127">
        <v>1184996</v>
      </c>
      <c r="H323" s="127">
        <v>54312</v>
      </c>
      <c r="I323" s="127">
        <v>11283</v>
      </c>
    </row>
    <row r="324" spans="2:16" ht="15.75" customHeight="1">
      <c r="B324" s="105" t="s">
        <v>239</v>
      </c>
      <c r="C324" s="123">
        <f>SUM(C325,C332)</f>
        <v>974</v>
      </c>
      <c r="D324" s="123">
        <f>SUM(D325,D332)</f>
        <v>6044</v>
      </c>
      <c r="E324" s="123">
        <f>SUM(E325,E332)</f>
        <v>2898</v>
      </c>
      <c r="F324" s="123">
        <f>SUM(F325,F332)</f>
        <v>3146</v>
      </c>
      <c r="G324" s="123">
        <v>15262141</v>
      </c>
      <c r="H324" s="123">
        <f>SUM(H325,H332)</f>
        <v>426076</v>
      </c>
      <c r="I324" s="123">
        <f>SUM(I332,I325)</f>
        <v>94226</v>
      </c>
      <c r="J324" s="125"/>
      <c r="K324" s="125"/>
      <c r="L324" s="125"/>
      <c r="M324" s="125"/>
      <c r="N324" s="126"/>
      <c r="O324" s="125"/>
      <c r="P324" s="125"/>
    </row>
    <row r="325" spans="2:16" ht="15.75" customHeight="1">
      <c r="B325" s="105" t="s">
        <v>218</v>
      </c>
      <c r="C325" s="123">
        <f>SUM(C326:C331)</f>
        <v>183</v>
      </c>
      <c r="D325" s="123">
        <f>SUM(D326:D331)</f>
        <v>1171</v>
      </c>
      <c r="E325" s="123">
        <f>SUM(E326:E331)</f>
        <v>772</v>
      </c>
      <c r="F325" s="123">
        <f>SUM(F326:F331)</f>
        <v>399</v>
      </c>
      <c r="G325" s="123">
        <v>7496397</v>
      </c>
      <c r="H325" s="123">
        <f>SUM(H326:H331)</f>
        <v>69443</v>
      </c>
      <c r="I325" s="119" t="s">
        <v>202</v>
      </c>
      <c r="J325" s="125"/>
      <c r="K325" s="125"/>
      <c r="L325" s="125"/>
      <c r="M325" s="125"/>
      <c r="N325" s="126"/>
      <c r="O325" s="125"/>
      <c r="P325" s="125"/>
    </row>
    <row r="326" spans="2:9" ht="15.75" customHeight="1">
      <c r="B326" s="110" t="s">
        <v>203</v>
      </c>
      <c r="C326" s="127">
        <v>1</v>
      </c>
      <c r="D326" s="127">
        <v>2</v>
      </c>
      <c r="E326" s="127">
        <v>1</v>
      </c>
      <c r="F326" s="127">
        <v>1</v>
      </c>
      <c r="G326" s="119" t="s">
        <v>204</v>
      </c>
      <c r="H326" s="119" t="s">
        <v>202</v>
      </c>
      <c r="I326" s="119" t="s">
        <v>202</v>
      </c>
    </row>
    <row r="327" spans="2:9" ht="15.75" customHeight="1">
      <c r="B327" s="110" t="s">
        <v>205</v>
      </c>
      <c r="C327" s="127">
        <v>10</v>
      </c>
      <c r="D327" s="127">
        <v>35</v>
      </c>
      <c r="E327" s="127">
        <v>14</v>
      </c>
      <c r="F327" s="127">
        <v>21</v>
      </c>
      <c r="G327" s="119" t="s">
        <v>204</v>
      </c>
      <c r="H327" s="119" t="s">
        <v>202</v>
      </c>
      <c r="I327" s="119" t="s">
        <v>202</v>
      </c>
    </row>
    <row r="328" spans="2:9" ht="15.75" customHeight="1">
      <c r="B328" s="110" t="s">
        <v>206</v>
      </c>
      <c r="C328" s="127">
        <v>41</v>
      </c>
      <c r="D328" s="127">
        <v>233</v>
      </c>
      <c r="E328" s="127">
        <v>146</v>
      </c>
      <c r="F328" s="127">
        <v>87</v>
      </c>
      <c r="G328" s="127">
        <v>1298592</v>
      </c>
      <c r="H328" s="127">
        <v>965</v>
      </c>
      <c r="I328" s="119" t="s">
        <v>202</v>
      </c>
    </row>
    <row r="329" spans="2:9" ht="15.75" customHeight="1">
      <c r="B329" s="110" t="s">
        <v>207</v>
      </c>
      <c r="C329" s="127">
        <v>66</v>
      </c>
      <c r="D329" s="127">
        <v>501</v>
      </c>
      <c r="E329" s="127">
        <v>365</v>
      </c>
      <c r="F329" s="127">
        <v>136</v>
      </c>
      <c r="G329" s="127">
        <v>4275644</v>
      </c>
      <c r="H329" s="127">
        <v>12933</v>
      </c>
      <c r="I329" s="119" t="s">
        <v>202</v>
      </c>
    </row>
    <row r="330" spans="2:9" ht="15.75" customHeight="1">
      <c r="B330" s="110" t="s">
        <v>208</v>
      </c>
      <c r="C330" s="127">
        <v>40</v>
      </c>
      <c r="D330" s="127">
        <v>246</v>
      </c>
      <c r="E330" s="127">
        <v>157</v>
      </c>
      <c r="F330" s="127">
        <v>89</v>
      </c>
      <c r="G330" s="119">
        <v>1523386</v>
      </c>
      <c r="H330" s="119">
        <v>55545</v>
      </c>
      <c r="I330" s="119" t="s">
        <v>202</v>
      </c>
    </row>
    <row r="331" spans="2:9" ht="15.75" customHeight="1">
      <c r="B331" s="110" t="s">
        <v>209</v>
      </c>
      <c r="C331" s="127">
        <v>25</v>
      </c>
      <c r="D331" s="127">
        <v>154</v>
      </c>
      <c r="E331" s="127">
        <v>89</v>
      </c>
      <c r="F331" s="127">
        <v>65</v>
      </c>
      <c r="G331" s="119">
        <v>334762</v>
      </c>
      <c r="H331" s="119" t="s">
        <v>202</v>
      </c>
      <c r="I331" s="119" t="s">
        <v>202</v>
      </c>
    </row>
    <row r="332" spans="2:16" ht="15.75" customHeight="1">
      <c r="B332" s="105" t="s">
        <v>210</v>
      </c>
      <c r="C332" s="123">
        <f aca="true" t="shared" si="28" ref="C332:I332">SUM(C333:C338)</f>
        <v>791</v>
      </c>
      <c r="D332" s="123">
        <f t="shared" si="28"/>
        <v>4873</v>
      </c>
      <c r="E332" s="123">
        <f t="shared" si="28"/>
        <v>2126</v>
      </c>
      <c r="F332" s="123">
        <f t="shared" si="28"/>
        <v>2747</v>
      </c>
      <c r="G332" s="123">
        <f t="shared" si="28"/>
        <v>7765744</v>
      </c>
      <c r="H332" s="123">
        <f t="shared" si="28"/>
        <v>356633</v>
      </c>
      <c r="I332" s="123">
        <f t="shared" si="28"/>
        <v>94226</v>
      </c>
      <c r="J332" s="125"/>
      <c r="K332" s="125"/>
      <c r="L332" s="125"/>
      <c r="M332" s="125"/>
      <c r="N332" s="125"/>
      <c r="O332" s="125"/>
      <c r="P332" s="125"/>
    </row>
    <row r="333" spans="2:9" ht="15.75" customHeight="1">
      <c r="B333" s="110" t="s">
        <v>211</v>
      </c>
      <c r="C333" s="127">
        <v>3</v>
      </c>
      <c r="D333" s="127">
        <v>26</v>
      </c>
      <c r="E333" s="127">
        <v>9</v>
      </c>
      <c r="F333" s="127">
        <v>17</v>
      </c>
      <c r="G333" s="119">
        <v>54370</v>
      </c>
      <c r="H333" s="119" t="s">
        <v>202</v>
      </c>
      <c r="I333" s="119">
        <v>615</v>
      </c>
    </row>
    <row r="334" spans="2:9" ht="15.75" customHeight="1">
      <c r="B334" s="110" t="s">
        <v>212</v>
      </c>
      <c r="C334" s="127">
        <v>68</v>
      </c>
      <c r="D334" s="127">
        <v>225</v>
      </c>
      <c r="E334" s="127">
        <v>60</v>
      </c>
      <c r="F334" s="127">
        <v>165</v>
      </c>
      <c r="G334" s="127">
        <v>259660</v>
      </c>
      <c r="H334" s="127">
        <v>910</v>
      </c>
      <c r="I334" s="127">
        <v>9794</v>
      </c>
    </row>
    <row r="335" spans="2:9" ht="15.75" customHeight="1">
      <c r="B335" s="110" t="s">
        <v>213</v>
      </c>
      <c r="C335" s="127">
        <v>258</v>
      </c>
      <c r="D335" s="127">
        <v>2427</v>
      </c>
      <c r="E335" s="127">
        <v>824</v>
      </c>
      <c r="F335" s="127">
        <v>1603</v>
      </c>
      <c r="G335" s="127">
        <v>3179876</v>
      </c>
      <c r="H335" s="127">
        <v>27791</v>
      </c>
      <c r="I335" s="127">
        <v>36147</v>
      </c>
    </row>
    <row r="336" spans="2:9" ht="15.75" customHeight="1">
      <c r="B336" s="110" t="s">
        <v>214</v>
      </c>
      <c r="C336" s="127">
        <v>87</v>
      </c>
      <c r="D336" s="127">
        <v>392</v>
      </c>
      <c r="E336" s="127">
        <v>308</v>
      </c>
      <c r="F336" s="127">
        <v>84</v>
      </c>
      <c r="G336" s="127">
        <v>915596</v>
      </c>
      <c r="H336" s="127">
        <v>217174</v>
      </c>
      <c r="I336" s="127">
        <v>1871</v>
      </c>
    </row>
    <row r="337" spans="2:9" ht="15.75" customHeight="1">
      <c r="B337" s="110" t="s">
        <v>215</v>
      </c>
      <c r="C337" s="127">
        <v>81</v>
      </c>
      <c r="D337" s="127">
        <v>296</v>
      </c>
      <c r="E337" s="127">
        <v>157</v>
      </c>
      <c r="F337" s="127">
        <v>139</v>
      </c>
      <c r="G337" s="127">
        <v>495546</v>
      </c>
      <c r="H337" s="127">
        <v>30340</v>
      </c>
      <c r="I337" s="127">
        <v>10316</v>
      </c>
    </row>
    <row r="338" spans="2:9" ht="15.75" customHeight="1">
      <c r="B338" s="110" t="s">
        <v>216</v>
      </c>
      <c r="C338" s="127">
        <v>294</v>
      </c>
      <c r="D338" s="127">
        <v>1507</v>
      </c>
      <c r="E338" s="127">
        <v>768</v>
      </c>
      <c r="F338" s="127">
        <v>739</v>
      </c>
      <c r="G338" s="127">
        <v>2860696</v>
      </c>
      <c r="H338" s="127">
        <v>80418</v>
      </c>
      <c r="I338" s="127">
        <v>35483</v>
      </c>
    </row>
    <row r="339" ht="12" customHeight="1"/>
    <row r="340" spans="2:8" ht="12" customHeight="1">
      <c r="B340" s="130" t="s">
        <v>240</v>
      </c>
      <c r="C340" s="131"/>
      <c r="D340" s="131"/>
      <c r="E340" s="131"/>
      <c r="F340" s="131"/>
      <c r="G340" s="132"/>
      <c r="H340" s="132"/>
    </row>
    <row r="341" spans="2:9" ht="12" customHeight="1">
      <c r="B341" s="133" t="s">
        <v>241</v>
      </c>
      <c r="C341" s="133"/>
      <c r="D341" s="133"/>
      <c r="E341" s="133"/>
      <c r="F341" s="131"/>
      <c r="G341" s="132"/>
      <c r="H341" s="132"/>
      <c r="I341" s="132"/>
    </row>
    <row r="342" spans="2:9" ht="12" customHeight="1">
      <c r="B342" s="134"/>
      <c r="C342" s="134"/>
      <c r="D342" s="134"/>
      <c r="E342" s="134"/>
      <c r="F342" s="134"/>
      <c r="G342" s="132"/>
      <c r="H342" s="132"/>
      <c r="I342" s="132"/>
    </row>
    <row r="343" spans="2:6" ht="12" customHeight="1">
      <c r="B343" s="135"/>
      <c r="C343" s="135"/>
      <c r="D343" s="135"/>
      <c r="E343" s="135"/>
      <c r="F343" s="135"/>
    </row>
  </sheetData>
  <sheetProtection/>
  <mergeCells count="9">
    <mergeCell ref="C3:C5"/>
    <mergeCell ref="D3:F3"/>
    <mergeCell ref="G3:G5"/>
    <mergeCell ref="H3:H5"/>
    <mergeCell ref="I3:I5"/>
    <mergeCell ref="B4:B5"/>
    <mergeCell ref="D4:D5"/>
    <mergeCell ref="E4:E5"/>
    <mergeCell ref="F4:F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G13"/>
  <sheetViews>
    <sheetView zoomScalePageLayoutView="0" workbookViewId="0" topLeftCell="A1">
      <selection activeCell="B1" sqref="B1"/>
    </sheetView>
  </sheetViews>
  <sheetFormatPr defaultColWidth="9.00390625" defaultRowHeight="13.5"/>
  <cols>
    <col min="1" max="1" width="2.625" style="136" customWidth="1"/>
    <col min="2" max="2" width="4.125" style="136" customWidth="1"/>
    <col min="3" max="3" width="6.375" style="136" customWidth="1"/>
    <col min="4" max="7" width="15.625" style="136" customWidth="1"/>
    <col min="8" max="16384" width="9.00390625" style="136" customWidth="1"/>
  </cols>
  <sheetData>
    <row r="1" spans="2:3" ht="14.25" customHeight="1">
      <c r="B1" s="137" t="s">
        <v>329</v>
      </c>
      <c r="C1" s="137"/>
    </row>
    <row r="2" ht="12" customHeight="1"/>
    <row r="3" spans="2:7" ht="12" customHeight="1">
      <c r="B3" s="246" t="s">
        <v>242</v>
      </c>
      <c r="C3" s="247"/>
      <c r="D3" s="250" t="s">
        <v>243</v>
      </c>
      <c r="E3" s="251"/>
      <c r="F3" s="250" t="s">
        <v>244</v>
      </c>
      <c r="G3" s="251"/>
    </row>
    <row r="4" spans="2:7" ht="12" customHeight="1">
      <c r="B4" s="248"/>
      <c r="C4" s="249"/>
      <c r="D4" s="138" t="s">
        <v>245</v>
      </c>
      <c r="E4" s="139" t="s">
        <v>246</v>
      </c>
      <c r="F4" s="138" t="s">
        <v>245</v>
      </c>
      <c r="G4" s="139" t="s">
        <v>246</v>
      </c>
    </row>
    <row r="5" spans="2:7" ht="12" customHeight="1">
      <c r="B5" s="252"/>
      <c r="C5" s="253"/>
      <c r="D5" s="140" t="s">
        <v>247</v>
      </c>
      <c r="E5" s="140" t="s">
        <v>248</v>
      </c>
      <c r="F5" s="140" t="s">
        <v>249</v>
      </c>
      <c r="G5" s="140" t="s">
        <v>248</v>
      </c>
    </row>
    <row r="6" spans="2:7" ht="12" customHeight="1">
      <c r="B6" s="254" t="s">
        <v>250</v>
      </c>
      <c r="C6" s="255"/>
      <c r="D6" s="141">
        <v>3939565</v>
      </c>
      <c r="E6" s="142">
        <v>94.86</v>
      </c>
      <c r="F6" s="143">
        <v>4160450</v>
      </c>
      <c r="G6" s="142">
        <v>94.46</v>
      </c>
    </row>
    <row r="7" spans="2:7" ht="12" customHeight="1">
      <c r="B7" s="144"/>
      <c r="C7" s="145">
        <v>21</v>
      </c>
      <c r="D7" s="141">
        <v>3706787</v>
      </c>
      <c r="E7" s="142">
        <v>94.09</v>
      </c>
      <c r="F7" s="143">
        <v>3919296</v>
      </c>
      <c r="G7" s="142">
        <v>94.2</v>
      </c>
    </row>
    <row r="8" spans="2:7" ht="12" customHeight="1">
      <c r="B8" s="144"/>
      <c r="C8" s="145">
        <v>22</v>
      </c>
      <c r="D8" s="141">
        <v>3369839</v>
      </c>
      <c r="E8" s="142">
        <v>90.91</v>
      </c>
      <c r="F8" s="143">
        <v>3949775</v>
      </c>
      <c r="G8" s="142">
        <v>100.78</v>
      </c>
    </row>
    <row r="9" spans="2:7" ht="12" customHeight="1">
      <c r="B9" s="144"/>
      <c r="C9" s="145">
        <v>23</v>
      </c>
      <c r="D9" s="141">
        <v>3129055.791</v>
      </c>
      <c r="E9" s="142">
        <v>92.85</v>
      </c>
      <c r="F9" s="143">
        <v>4607410.145</v>
      </c>
      <c r="G9" s="142">
        <v>116.65</v>
      </c>
    </row>
    <row r="10" spans="2:7" s="146" customFormat="1" ht="12" customHeight="1">
      <c r="B10" s="147"/>
      <c r="C10" s="148">
        <v>24</v>
      </c>
      <c r="D10" s="149">
        <v>3099971</v>
      </c>
      <c r="E10" s="150">
        <f>D10/D9*100</f>
        <v>99.07049305149317</v>
      </c>
      <c r="F10" s="151">
        <v>4557149</v>
      </c>
      <c r="G10" s="150">
        <f>F10/F9*100</f>
        <v>98.90912370684985</v>
      </c>
    </row>
    <row r="11" ht="12" customHeight="1">
      <c r="F11" s="152"/>
    </row>
    <row r="12" spans="2:3" ht="12" customHeight="1">
      <c r="B12" s="153" t="s">
        <v>251</v>
      </c>
      <c r="C12" s="153"/>
    </row>
    <row r="13" ht="12" customHeight="1">
      <c r="B13" s="153"/>
    </row>
  </sheetData>
  <sheetProtection/>
  <mergeCells count="5">
    <mergeCell ref="B3:C4"/>
    <mergeCell ref="D3:E3"/>
    <mergeCell ref="F3:G3"/>
    <mergeCell ref="B5:C5"/>
    <mergeCell ref="B6:C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W65"/>
  <sheetViews>
    <sheetView zoomScalePageLayoutView="0" workbookViewId="0" topLeftCell="A22">
      <selection activeCell="B1" sqref="B1"/>
    </sheetView>
  </sheetViews>
  <sheetFormatPr defaultColWidth="9.00390625" defaultRowHeight="13.5"/>
  <cols>
    <col min="1" max="1" width="2.625" style="136" customWidth="1"/>
    <col min="2" max="2" width="4.625" style="136" customWidth="1"/>
    <col min="3" max="3" width="5.125" style="136" customWidth="1"/>
    <col min="4" max="4" width="2.625" style="136" customWidth="1"/>
    <col min="5" max="5" width="2.50390625" style="136" customWidth="1"/>
    <col min="6" max="6" width="9.00390625" style="136" customWidth="1"/>
    <col min="7" max="7" width="9.375" style="154" bestFit="1" customWidth="1"/>
    <col min="8" max="8" width="11.625" style="136" customWidth="1"/>
    <col min="9" max="9" width="9.50390625" style="136" customWidth="1"/>
    <col min="10" max="10" width="11.625" style="136" customWidth="1"/>
    <col min="11" max="11" width="8.625" style="154" customWidth="1"/>
    <col min="12" max="12" width="11.625" style="136" customWidth="1"/>
    <col min="13" max="13" width="8.00390625" style="136" customWidth="1"/>
    <col min="14" max="14" width="11.625" style="136" customWidth="1"/>
    <col min="15" max="15" width="8.00390625" style="136" customWidth="1"/>
    <col min="16" max="16" width="8.00390625" style="155" customWidth="1"/>
    <col min="17" max="18" width="8.375" style="136" customWidth="1"/>
    <col min="19" max="19" width="9.00390625" style="136" customWidth="1"/>
    <col min="20" max="20" width="8.375" style="136" customWidth="1"/>
    <col min="21" max="23" width="11.625" style="136" customWidth="1"/>
    <col min="24" max="16384" width="9.00390625" style="136" customWidth="1"/>
  </cols>
  <sheetData>
    <row r="1" spans="1:5" ht="14.25" customHeight="1">
      <c r="A1" s="136" t="s">
        <v>252</v>
      </c>
      <c r="B1" s="137" t="s">
        <v>330</v>
      </c>
      <c r="C1" s="137"/>
      <c r="D1" s="137"/>
      <c r="E1" s="137"/>
    </row>
    <row r="2" spans="21:23" ht="12" customHeight="1">
      <c r="U2" s="156"/>
      <c r="V2" s="156"/>
      <c r="W2" s="156"/>
    </row>
    <row r="3" spans="2:23" ht="12" customHeight="1">
      <c r="B3" s="280" t="s">
        <v>253</v>
      </c>
      <c r="C3" s="246" t="s">
        <v>254</v>
      </c>
      <c r="D3" s="283"/>
      <c r="E3" s="247"/>
      <c r="F3" s="267" t="s">
        <v>255</v>
      </c>
      <c r="G3" s="267" t="s">
        <v>256</v>
      </c>
      <c r="H3" s="288" t="s">
        <v>257</v>
      </c>
      <c r="I3" s="288"/>
      <c r="J3" s="288"/>
      <c r="K3" s="288"/>
      <c r="L3" s="288"/>
      <c r="M3" s="288"/>
      <c r="N3" s="288"/>
      <c r="O3" s="288"/>
      <c r="P3" s="289" t="s">
        <v>258</v>
      </c>
      <c r="Q3" s="267" t="s">
        <v>259</v>
      </c>
      <c r="R3" s="267" t="s">
        <v>260</v>
      </c>
      <c r="S3" s="268" t="s">
        <v>261</v>
      </c>
      <c r="T3" s="271" t="s">
        <v>262</v>
      </c>
      <c r="U3" s="157"/>
      <c r="V3" s="157"/>
      <c r="W3" s="157"/>
    </row>
    <row r="4" spans="2:23" ht="12" customHeight="1">
      <c r="B4" s="281"/>
      <c r="C4" s="284"/>
      <c r="D4" s="285"/>
      <c r="E4" s="286"/>
      <c r="F4" s="267"/>
      <c r="G4" s="267"/>
      <c r="H4" s="272" t="s">
        <v>263</v>
      </c>
      <c r="I4" s="158" t="s">
        <v>264</v>
      </c>
      <c r="J4" s="275" t="s">
        <v>265</v>
      </c>
      <c r="K4" s="276"/>
      <c r="L4" s="276"/>
      <c r="M4" s="276"/>
      <c r="N4" s="276"/>
      <c r="O4" s="251"/>
      <c r="P4" s="290"/>
      <c r="Q4" s="267"/>
      <c r="R4" s="267"/>
      <c r="S4" s="269"/>
      <c r="T4" s="271"/>
      <c r="U4" s="157"/>
      <c r="V4" s="157"/>
      <c r="W4" s="157"/>
    </row>
    <row r="5" spans="2:23" ht="12" customHeight="1">
      <c r="B5" s="281"/>
      <c r="C5" s="284"/>
      <c r="D5" s="285"/>
      <c r="E5" s="286"/>
      <c r="F5" s="267"/>
      <c r="G5" s="267"/>
      <c r="H5" s="273"/>
      <c r="I5" s="277" t="s">
        <v>266</v>
      </c>
      <c r="J5" s="250" t="s">
        <v>267</v>
      </c>
      <c r="K5" s="159"/>
      <c r="L5" s="250" t="s">
        <v>268</v>
      </c>
      <c r="M5" s="159"/>
      <c r="N5" s="250" t="s">
        <v>269</v>
      </c>
      <c r="O5" s="159"/>
      <c r="P5" s="290"/>
      <c r="Q5" s="267"/>
      <c r="R5" s="267"/>
      <c r="S5" s="269"/>
      <c r="T5" s="271"/>
      <c r="U5" s="157"/>
      <c r="V5" s="157"/>
      <c r="W5" s="157"/>
    </row>
    <row r="6" spans="2:23" ht="23.25" customHeight="1">
      <c r="B6" s="282"/>
      <c r="C6" s="248"/>
      <c r="D6" s="287"/>
      <c r="E6" s="249"/>
      <c r="F6" s="267"/>
      <c r="G6" s="267"/>
      <c r="H6" s="274"/>
      <c r="I6" s="278"/>
      <c r="J6" s="279"/>
      <c r="K6" s="161" t="s">
        <v>266</v>
      </c>
      <c r="L6" s="279"/>
      <c r="M6" s="162" t="s">
        <v>266</v>
      </c>
      <c r="N6" s="279"/>
      <c r="O6" s="161" t="s">
        <v>266</v>
      </c>
      <c r="P6" s="291"/>
      <c r="Q6" s="267"/>
      <c r="R6" s="267"/>
      <c r="S6" s="270"/>
      <c r="T6" s="271"/>
      <c r="U6" s="163"/>
      <c r="V6" s="163"/>
      <c r="W6" s="163"/>
    </row>
    <row r="7" spans="2:23" ht="12" customHeight="1">
      <c r="B7" s="164"/>
      <c r="C7" s="160"/>
      <c r="D7" s="160"/>
      <c r="E7" s="160"/>
      <c r="F7" s="140" t="s">
        <v>270</v>
      </c>
      <c r="G7" s="140" t="s">
        <v>271</v>
      </c>
      <c r="H7" s="165" t="s">
        <v>272</v>
      </c>
      <c r="I7" s="165" t="s">
        <v>273</v>
      </c>
      <c r="J7" s="165" t="s">
        <v>272</v>
      </c>
      <c r="K7" s="165" t="s">
        <v>273</v>
      </c>
      <c r="L7" s="166" t="s">
        <v>272</v>
      </c>
      <c r="M7" s="140" t="s">
        <v>273</v>
      </c>
      <c r="N7" s="166" t="s">
        <v>272</v>
      </c>
      <c r="O7" s="140" t="s">
        <v>273</v>
      </c>
      <c r="P7" s="76" t="s">
        <v>274</v>
      </c>
      <c r="Q7" s="166" t="s">
        <v>275</v>
      </c>
      <c r="R7" s="166" t="s">
        <v>276</v>
      </c>
      <c r="S7" s="166" t="s">
        <v>277</v>
      </c>
      <c r="T7" s="166" t="s">
        <v>277</v>
      </c>
      <c r="U7" s="156"/>
      <c r="V7" s="156"/>
      <c r="W7" s="156"/>
    </row>
    <row r="8" spans="2:23" ht="12" customHeight="1">
      <c r="B8" s="256" t="s">
        <v>263</v>
      </c>
      <c r="C8" s="259" t="s">
        <v>278</v>
      </c>
      <c r="D8" s="259"/>
      <c r="E8" s="260"/>
      <c r="F8" s="169">
        <v>107</v>
      </c>
      <c r="G8" s="170">
        <v>362.90000000000003</v>
      </c>
      <c r="H8" s="169">
        <v>269418</v>
      </c>
      <c r="I8" s="171">
        <v>5</v>
      </c>
      <c r="J8" s="169">
        <v>39601</v>
      </c>
      <c r="K8" s="172">
        <v>-12</v>
      </c>
      <c r="L8" s="173">
        <v>161851</v>
      </c>
      <c r="M8" s="172">
        <v>4</v>
      </c>
      <c r="N8" s="174">
        <v>67967</v>
      </c>
      <c r="O8" s="172">
        <v>21.3</v>
      </c>
      <c r="P8" s="67">
        <v>3551</v>
      </c>
      <c r="Q8" s="173">
        <v>11155</v>
      </c>
      <c r="R8" s="173">
        <v>640</v>
      </c>
      <c r="S8" s="175">
        <v>2415.2</v>
      </c>
      <c r="T8" s="175">
        <v>42.1</v>
      </c>
      <c r="U8" s="157"/>
      <c r="V8" s="157"/>
      <c r="W8" s="157"/>
    </row>
    <row r="9" spans="2:23" ht="12" customHeight="1">
      <c r="B9" s="257"/>
      <c r="C9" s="167"/>
      <c r="D9" s="167"/>
      <c r="E9" s="168"/>
      <c r="F9" s="169"/>
      <c r="G9" s="176"/>
      <c r="H9" s="169"/>
      <c r="I9" s="177"/>
      <c r="J9" s="169"/>
      <c r="K9" s="177"/>
      <c r="L9" s="169"/>
      <c r="M9" s="178"/>
      <c r="N9" s="176"/>
      <c r="O9" s="178"/>
      <c r="P9" s="67"/>
      <c r="Q9" s="169"/>
      <c r="R9" s="169"/>
      <c r="S9" s="175"/>
      <c r="T9" s="175"/>
      <c r="U9" s="157"/>
      <c r="V9" s="157"/>
      <c r="W9" s="157"/>
    </row>
    <row r="10" spans="2:23" s="146" customFormat="1" ht="12" customHeight="1">
      <c r="B10" s="257"/>
      <c r="C10" s="261" t="s">
        <v>279</v>
      </c>
      <c r="D10" s="261"/>
      <c r="E10" s="262"/>
      <c r="F10" s="181">
        <v>106</v>
      </c>
      <c r="G10" s="182">
        <v>364.4</v>
      </c>
      <c r="H10" s="181">
        <v>270795</v>
      </c>
      <c r="I10" s="183">
        <f>ROUND((H10-'[1]83大型小売店販売額H23'!H10)/'[1]83大型小売店販売額H23'!H10*100,1)</f>
        <v>0.5</v>
      </c>
      <c r="J10" s="181">
        <v>39665</v>
      </c>
      <c r="K10" s="183">
        <f>ROUND((J10-'[1]83大型小売店販売額H23'!J10)/'[1]83大型小売店販売額H23'!J10*100,1)</f>
        <v>0.2</v>
      </c>
      <c r="L10" s="184">
        <v>161167</v>
      </c>
      <c r="M10" s="183">
        <f>ROUND((L10-'[1]83大型小売店販売額H23'!L10)/'[1]83大型小売店販売額H23'!L10*100,1)</f>
        <v>-0.4</v>
      </c>
      <c r="N10" s="185">
        <v>69963</v>
      </c>
      <c r="O10" s="183">
        <f>ROUND((N10-'[1]83大型小売店販売額H23'!N10)/'[1]83大型小売店販売額H23'!N10*100,1)</f>
        <v>2.9</v>
      </c>
      <c r="P10" s="186">
        <v>3364</v>
      </c>
      <c r="Q10" s="184">
        <v>10872</v>
      </c>
      <c r="R10" s="184">
        <v>636</v>
      </c>
      <c r="S10" s="187">
        <f>ROUND(H10/Q10*100,1)</f>
        <v>2490.8</v>
      </c>
      <c r="T10" s="187">
        <f>ROUND(H10*100/(R10*1000),1)</f>
        <v>42.6</v>
      </c>
      <c r="U10" s="188"/>
      <c r="V10" s="188"/>
      <c r="W10" s="188"/>
    </row>
    <row r="11" spans="2:23" ht="12" customHeight="1">
      <c r="B11" s="257"/>
      <c r="C11" s="179"/>
      <c r="D11" s="179"/>
      <c r="E11" s="180"/>
      <c r="F11" s="181"/>
      <c r="G11" s="182"/>
      <c r="H11" s="181"/>
      <c r="I11" s="189"/>
      <c r="J11" s="181"/>
      <c r="K11" s="190"/>
      <c r="L11" s="181"/>
      <c r="M11" s="190"/>
      <c r="N11" s="189"/>
      <c r="O11" s="190"/>
      <c r="P11" s="186"/>
      <c r="Q11" s="181"/>
      <c r="R11" s="181"/>
      <c r="S11" s="181"/>
      <c r="T11" s="181"/>
      <c r="U11" s="156"/>
      <c r="V11" s="156"/>
      <c r="W11" s="156"/>
    </row>
    <row r="12" spans="2:23" ht="12" customHeight="1">
      <c r="B12" s="257"/>
      <c r="C12" s="167"/>
      <c r="D12" s="167" t="s">
        <v>280</v>
      </c>
      <c r="E12" s="168" t="s">
        <v>281</v>
      </c>
      <c r="F12" s="169">
        <v>107</v>
      </c>
      <c r="G12" s="191">
        <v>30.4</v>
      </c>
      <c r="H12" s="169">
        <v>23745</v>
      </c>
      <c r="I12" s="192">
        <f>ROUND((H12-'[1]83大型小売店販売額H23'!H12)/'[1]83大型小売店販売額H23'!H12*100,1)</f>
        <v>3.8</v>
      </c>
      <c r="J12" s="169">
        <v>4193</v>
      </c>
      <c r="K12" s="192">
        <f>ROUND((J12-'[1]83大型小売店販売額H23'!J12)/'[1]83大型小売店販売額H23'!J12*100,1)</f>
        <v>-7.4</v>
      </c>
      <c r="L12" s="173">
        <v>13311</v>
      </c>
      <c r="M12" s="192">
        <f>ROUND((L12-'[1]83大型小売店販売額H23'!L12)/'[1]83大型小売店販売額H23'!L12*100,1)</f>
        <v>0.9</v>
      </c>
      <c r="N12" s="174">
        <v>6241</v>
      </c>
      <c r="O12" s="192">
        <f>ROUND((N12-'[1]83大型小売店販売額H23'!N12)/'[1]83大型小売店販売額H23'!N12*100,1)</f>
        <v>21</v>
      </c>
      <c r="P12" s="193">
        <v>274</v>
      </c>
      <c r="Q12" s="174">
        <v>11104</v>
      </c>
      <c r="R12" s="174">
        <v>640</v>
      </c>
      <c r="S12" s="175">
        <f>ROUND(H12/Q12*100,1)</f>
        <v>213.8</v>
      </c>
      <c r="T12" s="175">
        <f aca="true" t="shared" si="0" ref="T12:T23">ROUND(H12*100/(R12*1000),1)</f>
        <v>3.7</v>
      </c>
      <c r="U12" s="157"/>
      <c r="V12" s="157"/>
      <c r="W12" s="157"/>
    </row>
    <row r="13" spans="2:23" ht="12" customHeight="1">
      <c r="B13" s="257"/>
      <c r="C13" s="167"/>
      <c r="D13" s="167" t="s">
        <v>282</v>
      </c>
      <c r="E13" s="168"/>
      <c r="F13" s="169">
        <v>106</v>
      </c>
      <c r="G13" s="191">
        <v>29.1</v>
      </c>
      <c r="H13" s="169">
        <v>20501</v>
      </c>
      <c r="I13" s="192">
        <f>ROUND((H13-'[1]83大型小売店販売額H23'!H13)/'[1]83大型小売店販売額H23'!H13*100,1)</f>
        <v>3.6</v>
      </c>
      <c r="J13" s="169">
        <v>2729</v>
      </c>
      <c r="K13" s="192">
        <f>ROUND((J13-'[1]83大型小売店販売額H23'!J13)/'[1]83大型小売店販売額H23'!J13*100,1)</f>
        <v>-4.8</v>
      </c>
      <c r="L13" s="173">
        <v>12734</v>
      </c>
      <c r="M13" s="192">
        <f>ROUND((L13-'[1]83大型小売店販売額H23'!L13)/'[1]83大型小売店販売額H23'!L13*100,1)</f>
        <v>2.9</v>
      </c>
      <c r="N13" s="174">
        <v>5038</v>
      </c>
      <c r="O13" s="192">
        <f>ROUND((N13-'[1]83大型小売店販売額H23'!N13)/'[1]83大型小売店販売額H23'!N13*100,1)</f>
        <v>11.1</v>
      </c>
      <c r="P13" s="193">
        <v>171</v>
      </c>
      <c r="Q13" s="174">
        <v>10853</v>
      </c>
      <c r="R13" s="174">
        <v>637</v>
      </c>
      <c r="S13" s="175">
        <f aca="true" t="shared" si="1" ref="S13:S23">ROUND(H13/Q13*100,1)</f>
        <v>188.9</v>
      </c>
      <c r="T13" s="175">
        <f t="shared" si="0"/>
        <v>3.2</v>
      </c>
      <c r="U13" s="157"/>
      <c r="V13" s="157"/>
      <c r="W13" s="157"/>
    </row>
    <row r="14" spans="2:23" ht="12" customHeight="1">
      <c r="B14" s="257"/>
      <c r="C14" s="167"/>
      <c r="D14" s="167" t="s">
        <v>283</v>
      </c>
      <c r="E14" s="168"/>
      <c r="F14" s="169">
        <v>107</v>
      </c>
      <c r="G14" s="191">
        <v>30.4</v>
      </c>
      <c r="H14" s="169">
        <v>22979</v>
      </c>
      <c r="I14" s="192">
        <f>ROUND((H14-'[1]83大型小売店販売額H23'!H14)/'[1]83大型小売店販売額H23'!H14*100,1)</f>
        <v>9.9</v>
      </c>
      <c r="J14" s="169">
        <v>3572</v>
      </c>
      <c r="K14" s="192">
        <f>ROUND((J14-'[1]83大型小売店販売額H23'!J14)/'[1]83大型小売店販売額H23'!J14*100,1)</f>
        <v>35</v>
      </c>
      <c r="L14" s="173">
        <v>13608</v>
      </c>
      <c r="M14" s="192">
        <f>ROUND((L14-'[1]83大型小売店販売額H23'!L14)/'[1]83大型小売店販売額H23'!L14*100,1)</f>
        <v>1</v>
      </c>
      <c r="N14" s="174">
        <v>5799</v>
      </c>
      <c r="O14" s="192">
        <f>ROUND((N14-'[1]83大型小売店販売額H23'!N14)/'[1]83大型小売店販売額H23'!N14*100,1)</f>
        <v>20.9</v>
      </c>
      <c r="P14" s="193">
        <v>272</v>
      </c>
      <c r="Q14" s="174">
        <v>10871</v>
      </c>
      <c r="R14" s="174">
        <v>639</v>
      </c>
      <c r="S14" s="175">
        <f t="shared" si="1"/>
        <v>211.4</v>
      </c>
      <c r="T14" s="175">
        <f t="shared" si="0"/>
        <v>3.6</v>
      </c>
      <c r="U14" s="157"/>
      <c r="V14" s="157"/>
      <c r="W14" s="157"/>
    </row>
    <row r="15" spans="2:23" ht="12" customHeight="1">
      <c r="B15" s="257"/>
      <c r="C15" s="167"/>
      <c r="D15" s="167" t="s">
        <v>284</v>
      </c>
      <c r="E15" s="168"/>
      <c r="F15" s="169">
        <v>107</v>
      </c>
      <c r="G15" s="191">
        <v>30</v>
      </c>
      <c r="H15" s="169">
        <v>22078</v>
      </c>
      <c r="I15" s="192">
        <f>ROUND((H15-'[1]83大型小売店販売額H23'!H15)/'[1]83大型小売店販売額H23'!H15*100,1)</f>
        <v>-1.9</v>
      </c>
      <c r="J15" s="169">
        <v>3215</v>
      </c>
      <c r="K15" s="192">
        <f>ROUND((J15-'[1]83大型小売店販売額H23'!J15)/'[1]83大型小売店販売額H23'!J15*100,1)</f>
        <v>1.4</v>
      </c>
      <c r="L15" s="173">
        <v>12805</v>
      </c>
      <c r="M15" s="192">
        <f>ROUND((L15-'[1]83大型小売店販売額H23'!L15)/'[1]83大型小売店販売額H23'!L15*100,1)</f>
        <v>-0.2</v>
      </c>
      <c r="N15" s="174">
        <v>6058</v>
      </c>
      <c r="O15" s="192">
        <f>ROUND((N15-'[1]83大型小売店販売額H23'!N15)/'[1]83大型小売店販売額H23'!N15*100,1)</f>
        <v>-6.9</v>
      </c>
      <c r="P15" s="193">
        <v>305</v>
      </c>
      <c r="Q15" s="174">
        <v>10793</v>
      </c>
      <c r="R15" s="174">
        <v>640</v>
      </c>
      <c r="S15" s="175">
        <f t="shared" si="1"/>
        <v>204.6</v>
      </c>
      <c r="T15" s="175">
        <f t="shared" si="0"/>
        <v>3.4</v>
      </c>
      <c r="U15" s="157"/>
      <c r="V15" s="157"/>
      <c r="W15" s="157"/>
    </row>
    <row r="16" spans="2:23" ht="12" customHeight="1">
      <c r="B16" s="257"/>
      <c r="C16" s="167"/>
      <c r="D16" s="167" t="s">
        <v>285</v>
      </c>
      <c r="E16" s="168"/>
      <c r="F16" s="169">
        <v>106</v>
      </c>
      <c r="G16" s="191">
        <v>30.8</v>
      </c>
      <c r="H16" s="169">
        <v>22367</v>
      </c>
      <c r="I16" s="192">
        <f>ROUND((H16-'[1]83大型小売店販売額H23'!H16)/'[1]83大型小売店販売額H23'!H16*100,1)</f>
        <v>-1.3</v>
      </c>
      <c r="J16" s="169">
        <v>3350</v>
      </c>
      <c r="K16" s="192">
        <f>ROUND((J16-'[1]83大型小売店販売額H23'!J16)/'[1]83大型小売店販売額H23'!J16*100,1)</f>
        <v>0.9</v>
      </c>
      <c r="L16" s="173">
        <v>13055</v>
      </c>
      <c r="M16" s="192">
        <f>ROUND((L16-'[1]83大型小売店販売額H23'!L16)/'[1]83大型小売店販売額H23'!L16*100,1)</f>
        <v>-2.1</v>
      </c>
      <c r="N16" s="174">
        <v>5962</v>
      </c>
      <c r="O16" s="192">
        <f>ROUND((N16-'[1]83大型小売店販売額H23'!N16)/'[1]83大型小売店販売額H23'!N16*100,1)</f>
        <v>-0.8</v>
      </c>
      <c r="P16" s="193">
        <v>243</v>
      </c>
      <c r="Q16" s="174">
        <v>10750</v>
      </c>
      <c r="R16" s="174">
        <v>636</v>
      </c>
      <c r="S16" s="175">
        <f t="shared" si="1"/>
        <v>208.1</v>
      </c>
      <c r="T16" s="175">
        <f t="shared" si="0"/>
        <v>3.5</v>
      </c>
      <c r="U16" s="157"/>
      <c r="V16" s="157"/>
      <c r="W16" s="157"/>
    </row>
    <row r="17" spans="2:23" ht="12" customHeight="1">
      <c r="B17" s="257"/>
      <c r="C17" s="167"/>
      <c r="D17" s="167" t="s">
        <v>286</v>
      </c>
      <c r="E17" s="168"/>
      <c r="F17" s="169">
        <v>106</v>
      </c>
      <c r="G17" s="191">
        <v>30.2</v>
      </c>
      <c r="H17" s="169">
        <v>21726</v>
      </c>
      <c r="I17" s="192">
        <f>ROUND((H17-'[1]83大型小売店販売額H23'!H17)/'[1]83大型小売店販売額H23'!H17*100,1)</f>
        <v>-1.5</v>
      </c>
      <c r="J17" s="169">
        <v>3050</v>
      </c>
      <c r="K17" s="192">
        <f>ROUND((J17-'[1]83大型小売店販売額H23'!J17)/'[1]83大型小売店販売額H23'!J17*100,1)</f>
        <v>-5</v>
      </c>
      <c r="L17" s="173">
        <v>13110</v>
      </c>
      <c r="M17" s="192">
        <f>ROUND((L17-'[1]83大型小売店販売額H23'!L17)/'[1]83大型小売店販売額H23'!L17*100,1)</f>
        <v>-0.7</v>
      </c>
      <c r="N17" s="174">
        <v>5566</v>
      </c>
      <c r="O17" s="192">
        <f>ROUND((N17-'[1]83大型小売店販売額H23'!N17)/'[1]83大型小売店販売額H23'!N17*100,1)</f>
        <v>-1.2</v>
      </c>
      <c r="P17" s="193">
        <v>280</v>
      </c>
      <c r="Q17" s="174">
        <v>10746</v>
      </c>
      <c r="R17" s="174">
        <v>636</v>
      </c>
      <c r="S17" s="175">
        <f t="shared" si="1"/>
        <v>202.2</v>
      </c>
      <c r="T17" s="175">
        <f t="shared" si="0"/>
        <v>3.4</v>
      </c>
      <c r="U17" s="157"/>
      <c r="V17" s="157"/>
      <c r="W17" s="157"/>
    </row>
    <row r="18" spans="2:23" ht="12" customHeight="1">
      <c r="B18" s="257"/>
      <c r="C18" s="167"/>
      <c r="D18" s="167" t="s">
        <v>287</v>
      </c>
      <c r="E18" s="168"/>
      <c r="F18" s="169">
        <v>106</v>
      </c>
      <c r="G18" s="191">
        <v>30.8</v>
      </c>
      <c r="H18" s="169">
        <v>23197</v>
      </c>
      <c r="I18" s="192">
        <f>ROUND((H18-'[1]83大型小売店販売額H23'!H18)/'[1]83大型小売店販売額H23'!H18*100,1)</f>
        <v>-4.2</v>
      </c>
      <c r="J18" s="169">
        <v>3362</v>
      </c>
      <c r="K18" s="192">
        <f>ROUND((J18-'[1]83大型小売店販売額H23'!J18)/'[1]83大型小売店販売額H23'!J18*100,1)</f>
        <v>-6</v>
      </c>
      <c r="L18" s="173">
        <v>13879</v>
      </c>
      <c r="M18" s="192">
        <f>ROUND((L18-'[1]83大型小売店販売額H23'!L18)/'[1]83大型小売店販売額H23'!L18*100,1)</f>
        <v>-3.9</v>
      </c>
      <c r="N18" s="174">
        <v>5957</v>
      </c>
      <c r="O18" s="192">
        <f>ROUND((N18-'[1]83大型小売店販売額H23'!N18)/'[1]83大型小売店販売額H23'!N18*100,1)</f>
        <v>-3.7</v>
      </c>
      <c r="P18" s="193">
        <v>405</v>
      </c>
      <c r="Q18" s="174">
        <v>10797</v>
      </c>
      <c r="R18" s="174">
        <v>636</v>
      </c>
      <c r="S18" s="175">
        <f t="shared" si="1"/>
        <v>214.8</v>
      </c>
      <c r="T18" s="175">
        <f t="shared" si="0"/>
        <v>3.6</v>
      </c>
      <c r="U18" s="157"/>
      <c r="V18" s="157"/>
      <c r="W18" s="157"/>
    </row>
    <row r="19" spans="2:23" ht="12" customHeight="1">
      <c r="B19" s="257"/>
      <c r="C19" s="167"/>
      <c r="D19" s="167" t="s">
        <v>288</v>
      </c>
      <c r="E19" s="168"/>
      <c r="F19" s="169">
        <v>106</v>
      </c>
      <c r="G19" s="191">
        <v>30.9</v>
      </c>
      <c r="H19" s="169">
        <v>21955</v>
      </c>
      <c r="I19" s="192">
        <f>ROUND((H19-'[1]83大型小売店販売額H23'!H19)/'[1]83大型小売店販売額H23'!H19*100,1)</f>
        <v>-0.8</v>
      </c>
      <c r="J19" s="169">
        <v>2548</v>
      </c>
      <c r="K19" s="192">
        <f>ROUND((J19-'[1]83大型小売店販売額H23'!J19)/'[1]83大型小売店販売額H23'!J19*100,1)</f>
        <v>0.4</v>
      </c>
      <c r="L19" s="173">
        <v>13640</v>
      </c>
      <c r="M19" s="192">
        <f>ROUND((L19-'[1]83大型小売店販売額H23'!L19)/'[1]83大型小売店販売額H23'!L19*100,1)</f>
        <v>-1.5</v>
      </c>
      <c r="N19" s="174">
        <v>5767</v>
      </c>
      <c r="O19" s="192">
        <f>ROUND((N19-'[1]83大型小売店販売額H23'!N19)/'[1]83大型小売店販売額H23'!N19*100,1)</f>
        <v>0.5</v>
      </c>
      <c r="P19" s="193">
        <v>201</v>
      </c>
      <c r="Q19" s="174">
        <v>10847</v>
      </c>
      <c r="R19" s="174">
        <v>636</v>
      </c>
      <c r="S19" s="175">
        <f t="shared" si="1"/>
        <v>202.4</v>
      </c>
      <c r="T19" s="175">
        <f t="shared" si="0"/>
        <v>3.5</v>
      </c>
      <c r="U19" s="157"/>
      <c r="V19" s="157"/>
      <c r="W19" s="157"/>
    </row>
    <row r="20" spans="2:23" ht="12" customHeight="1">
      <c r="B20" s="257"/>
      <c r="C20" s="167"/>
      <c r="D20" s="167" t="s">
        <v>289</v>
      </c>
      <c r="E20" s="168"/>
      <c r="F20" s="169">
        <v>106</v>
      </c>
      <c r="G20" s="191">
        <v>30.1</v>
      </c>
      <c r="H20" s="169">
        <v>21103</v>
      </c>
      <c r="I20" s="192">
        <f>ROUND((H20-'[1]83大型小売店販売額H23'!H20)/'[1]83大型小売店販売額H23'!H20*100,1)</f>
        <v>1.2</v>
      </c>
      <c r="J20" s="169">
        <v>2766</v>
      </c>
      <c r="K20" s="192">
        <f>ROUND((J20-'[1]83大型小売店販売額H23'!J20)/'[1]83大型小売店販売額H23'!J20*100,1)</f>
        <v>-0.7</v>
      </c>
      <c r="L20" s="173">
        <v>12989</v>
      </c>
      <c r="M20" s="192">
        <f>ROUND((L20-'[1]83大型小売店販売額H23'!L20)/'[1]83大型小売店販売額H23'!L20*100,1)</f>
        <v>1.1</v>
      </c>
      <c r="N20" s="174">
        <v>5348</v>
      </c>
      <c r="O20" s="192">
        <f>ROUND((N20-'[1]83大型小売店販売額H23'!N20)/'[1]83大型小売店販売額H23'!N20*100,1)</f>
        <v>2.3</v>
      </c>
      <c r="P20" s="193">
        <v>203</v>
      </c>
      <c r="Q20" s="174">
        <v>10791</v>
      </c>
      <c r="R20" s="174">
        <v>640</v>
      </c>
      <c r="S20" s="175">
        <f t="shared" si="1"/>
        <v>195.6</v>
      </c>
      <c r="T20" s="175">
        <f t="shared" si="0"/>
        <v>3.3</v>
      </c>
      <c r="U20" s="157"/>
      <c r="V20" s="157"/>
      <c r="W20" s="157"/>
    </row>
    <row r="21" spans="2:23" ht="12" customHeight="1">
      <c r="B21" s="257"/>
      <c r="C21" s="194"/>
      <c r="D21" s="195" t="s">
        <v>290</v>
      </c>
      <c r="E21" s="168"/>
      <c r="F21" s="169">
        <v>106</v>
      </c>
      <c r="G21" s="191">
        <v>30.7</v>
      </c>
      <c r="H21" s="169">
        <v>21892</v>
      </c>
      <c r="I21" s="192">
        <f>ROUND((H21-'[1]83大型小売店販売額H23'!H21)/'[1]83大型小売店販売額H23'!H21*100,1)</f>
        <v>-2.3</v>
      </c>
      <c r="J21" s="169">
        <v>3623</v>
      </c>
      <c r="K21" s="192">
        <f>ROUND((J21-'[1]83大型小売店販売額H23'!J21)/'[1]83大型小売店販売額H23'!J21*100,1)</f>
        <v>-1.7</v>
      </c>
      <c r="L21" s="173">
        <v>12829</v>
      </c>
      <c r="M21" s="192">
        <f>ROUND((L21-'[1]83大型小売店販売額H23'!L21)/'[1]83大型小売店販売額H23'!L21*100,1)</f>
        <v>-2.4</v>
      </c>
      <c r="N21" s="174">
        <v>5441</v>
      </c>
      <c r="O21" s="192">
        <f>ROUND((N21-'[1]83大型小売店販売額H23'!N21)/'[1]83大型小売店販売額H23'!N21*100,1)</f>
        <v>-2.5</v>
      </c>
      <c r="P21" s="193">
        <v>190</v>
      </c>
      <c r="Q21" s="174">
        <v>10741</v>
      </c>
      <c r="R21" s="174">
        <v>636</v>
      </c>
      <c r="S21" s="175">
        <f t="shared" si="1"/>
        <v>203.8</v>
      </c>
      <c r="T21" s="175">
        <f t="shared" si="0"/>
        <v>3.4</v>
      </c>
      <c r="U21" s="157"/>
      <c r="V21" s="157"/>
      <c r="W21" s="157"/>
    </row>
    <row r="22" spans="2:23" ht="12" customHeight="1">
      <c r="B22" s="257"/>
      <c r="C22" s="167"/>
      <c r="D22" s="167">
        <v>11</v>
      </c>
      <c r="E22" s="168"/>
      <c r="F22" s="169">
        <v>106</v>
      </c>
      <c r="G22" s="191">
        <v>30.1</v>
      </c>
      <c r="H22" s="169">
        <v>21906</v>
      </c>
      <c r="I22" s="192">
        <f>ROUND((H22-'[1]83大型小売店販売額H23'!H22)/'[1]83大型小売店販売額H23'!H22*100,1)</f>
        <v>1.1</v>
      </c>
      <c r="J22" s="169">
        <v>3586</v>
      </c>
      <c r="K22" s="192">
        <f>ROUND((J22-'[1]83大型小売店販売額H23'!J22)/'[1]83大型小売店販売額H23'!J22*100,1)</f>
        <v>4</v>
      </c>
      <c r="L22" s="173">
        <v>12697</v>
      </c>
      <c r="M22" s="192">
        <f>ROUND((L22-'[1]83大型小売店販売額H23'!L22)/'[1]83大型小売店販売額H23'!L22*100,1)</f>
        <v>0.3</v>
      </c>
      <c r="N22" s="174">
        <v>5623</v>
      </c>
      <c r="O22" s="192">
        <f>ROUND((N22-'[1]83大型小売店販売額H23'!N22)/'[1]83大型小売店販売額H23'!N22*100,1)</f>
        <v>1.4</v>
      </c>
      <c r="P22" s="193">
        <v>295</v>
      </c>
      <c r="Q22" s="174">
        <v>10789</v>
      </c>
      <c r="R22" s="174">
        <v>636</v>
      </c>
      <c r="S22" s="175">
        <f t="shared" si="1"/>
        <v>203</v>
      </c>
      <c r="T22" s="175">
        <f t="shared" si="0"/>
        <v>3.4</v>
      </c>
      <c r="U22" s="157"/>
      <c r="V22" s="157"/>
      <c r="W22" s="157"/>
    </row>
    <row r="23" spans="2:23" ht="12" customHeight="1">
      <c r="B23" s="258"/>
      <c r="C23" s="167"/>
      <c r="D23" s="167">
        <v>12</v>
      </c>
      <c r="E23" s="168"/>
      <c r="F23" s="169">
        <v>106</v>
      </c>
      <c r="G23" s="191">
        <v>30.9</v>
      </c>
      <c r="H23" s="169">
        <v>27345</v>
      </c>
      <c r="I23" s="192">
        <f>ROUND((H23-'[1]83大型小売店販売額H23'!H23)/'[1]83大型小売店販売額H23'!H23*100,1)</f>
        <v>-0.1</v>
      </c>
      <c r="J23" s="169">
        <v>3671</v>
      </c>
      <c r="K23" s="192">
        <f>ROUND((J23-'[1]83大型小売店販売額H23'!J23)/'[1]83大型小売店販売額H23'!J23*100,1)</f>
        <v>-4.1</v>
      </c>
      <c r="L23" s="173">
        <v>16510</v>
      </c>
      <c r="M23" s="192">
        <f>ROUND((L23-'[1]83大型小売店販売額H23'!L23)/'[1]83大型小売店販売額H23'!L23*100,1)</f>
        <v>0</v>
      </c>
      <c r="N23" s="174">
        <v>7163</v>
      </c>
      <c r="O23" s="192">
        <f>ROUND((N23-'[1]83大型小売店販売額H23'!N23)/'[1]83大型小売店販売額H23'!N23*100,1)</f>
        <v>1.7</v>
      </c>
      <c r="P23" s="193">
        <v>525</v>
      </c>
      <c r="Q23" s="174">
        <v>10872</v>
      </c>
      <c r="R23" s="174">
        <v>636</v>
      </c>
      <c r="S23" s="175">
        <f t="shared" si="1"/>
        <v>251.5</v>
      </c>
      <c r="T23" s="175">
        <f t="shared" si="0"/>
        <v>4.3</v>
      </c>
      <c r="U23" s="157"/>
      <c r="V23" s="157"/>
      <c r="W23" s="157"/>
    </row>
    <row r="24" spans="2:23" ht="12" customHeight="1">
      <c r="B24" s="256" t="s">
        <v>291</v>
      </c>
      <c r="C24" s="167"/>
      <c r="D24" s="167"/>
      <c r="E24" s="168"/>
      <c r="F24" s="169"/>
      <c r="G24" s="176"/>
      <c r="H24" s="169"/>
      <c r="I24" s="177"/>
      <c r="J24" s="169"/>
      <c r="K24" s="177"/>
      <c r="L24" s="173"/>
      <c r="M24" s="178"/>
      <c r="N24" s="173"/>
      <c r="O24" s="178"/>
      <c r="P24" s="76"/>
      <c r="Q24" s="174"/>
      <c r="R24" s="174"/>
      <c r="S24" s="175" t="s">
        <v>292</v>
      </c>
      <c r="T24" s="175" t="s">
        <v>292</v>
      </c>
      <c r="U24" s="157"/>
      <c r="V24" s="157"/>
      <c r="W24" s="157"/>
    </row>
    <row r="25" spans="2:23" ht="12" customHeight="1">
      <c r="B25" s="257"/>
      <c r="C25" s="259" t="s">
        <v>278</v>
      </c>
      <c r="D25" s="259"/>
      <c r="E25" s="260"/>
      <c r="F25" s="169">
        <v>3</v>
      </c>
      <c r="G25" s="191" t="s">
        <v>293</v>
      </c>
      <c r="H25" s="191" t="s">
        <v>293</v>
      </c>
      <c r="I25" s="192" t="s">
        <v>294</v>
      </c>
      <c r="J25" s="191" t="s">
        <v>293</v>
      </c>
      <c r="K25" s="192" t="s">
        <v>294</v>
      </c>
      <c r="L25" s="191" t="s">
        <v>293</v>
      </c>
      <c r="M25" s="192" t="s">
        <v>294</v>
      </c>
      <c r="N25" s="191" t="s">
        <v>293</v>
      </c>
      <c r="O25" s="192" t="s">
        <v>294</v>
      </c>
      <c r="P25" s="191" t="s">
        <v>293</v>
      </c>
      <c r="Q25" s="174">
        <v>856</v>
      </c>
      <c r="R25" s="191" t="s">
        <v>293</v>
      </c>
      <c r="S25" s="175" t="s">
        <v>294</v>
      </c>
      <c r="T25" s="175" t="s">
        <v>294</v>
      </c>
      <c r="U25" s="157"/>
      <c r="V25" s="157"/>
      <c r="W25" s="157"/>
    </row>
    <row r="26" spans="2:23" ht="12" customHeight="1">
      <c r="B26" s="257"/>
      <c r="C26" s="167"/>
      <c r="D26" s="167"/>
      <c r="E26" s="168"/>
      <c r="F26" s="169"/>
      <c r="G26" s="176"/>
      <c r="H26" s="169"/>
      <c r="I26" s="177"/>
      <c r="J26" s="169"/>
      <c r="K26" s="177"/>
      <c r="L26" s="173"/>
      <c r="M26" s="178"/>
      <c r="N26" s="173"/>
      <c r="O26" s="178"/>
      <c r="P26" s="76"/>
      <c r="Q26" s="174"/>
      <c r="R26" s="174"/>
      <c r="S26" s="175" t="s">
        <v>292</v>
      </c>
      <c r="T26" s="175" t="s">
        <v>292</v>
      </c>
      <c r="U26" s="157"/>
      <c r="V26" s="157"/>
      <c r="W26" s="157"/>
    </row>
    <row r="27" spans="2:23" s="146" customFormat="1" ht="12" customHeight="1">
      <c r="B27" s="257"/>
      <c r="C27" s="261" t="s">
        <v>279</v>
      </c>
      <c r="D27" s="261"/>
      <c r="E27" s="262"/>
      <c r="F27" s="181">
        <v>3</v>
      </c>
      <c r="G27" s="182" t="s">
        <v>293</v>
      </c>
      <c r="H27" s="182" t="s">
        <v>293</v>
      </c>
      <c r="I27" s="181" t="s">
        <v>294</v>
      </c>
      <c r="J27" s="182" t="s">
        <v>293</v>
      </c>
      <c r="K27" s="181" t="s">
        <v>294</v>
      </c>
      <c r="L27" s="182" t="s">
        <v>293</v>
      </c>
      <c r="M27" s="181" t="s">
        <v>294</v>
      </c>
      <c r="N27" s="182" t="s">
        <v>293</v>
      </c>
      <c r="O27" s="181" t="s">
        <v>294</v>
      </c>
      <c r="P27" s="182" t="s">
        <v>293</v>
      </c>
      <c r="Q27" s="185">
        <v>842</v>
      </c>
      <c r="R27" s="182" t="s">
        <v>293</v>
      </c>
      <c r="S27" s="181" t="s">
        <v>294</v>
      </c>
      <c r="T27" s="181" t="s">
        <v>294</v>
      </c>
      <c r="U27" s="188"/>
      <c r="V27" s="188"/>
      <c r="W27" s="188"/>
    </row>
    <row r="28" spans="2:23" ht="12" customHeight="1">
      <c r="B28" s="257"/>
      <c r="C28" s="179"/>
      <c r="D28" s="179"/>
      <c r="E28" s="180"/>
      <c r="F28" s="181"/>
      <c r="G28" s="182"/>
      <c r="H28" s="181"/>
      <c r="I28" s="190"/>
      <c r="J28" s="181"/>
      <c r="K28" s="190"/>
      <c r="L28" s="181"/>
      <c r="M28" s="190"/>
      <c r="N28" s="181"/>
      <c r="O28" s="190"/>
      <c r="P28" s="196"/>
      <c r="Q28" s="189"/>
      <c r="R28" s="189"/>
      <c r="S28" s="181"/>
      <c r="T28" s="181"/>
      <c r="U28" s="156"/>
      <c r="V28" s="156"/>
      <c r="W28" s="156"/>
    </row>
    <row r="29" spans="2:23" ht="12" customHeight="1">
      <c r="B29" s="257"/>
      <c r="C29" s="167"/>
      <c r="D29" s="167" t="s">
        <v>295</v>
      </c>
      <c r="E29" s="168" t="s">
        <v>281</v>
      </c>
      <c r="F29" s="169">
        <v>3</v>
      </c>
      <c r="G29" s="191" t="s">
        <v>296</v>
      </c>
      <c r="H29" s="191" t="s">
        <v>296</v>
      </c>
      <c r="I29" s="192" t="s">
        <v>297</v>
      </c>
      <c r="J29" s="191" t="s">
        <v>296</v>
      </c>
      <c r="K29" s="192" t="s">
        <v>297</v>
      </c>
      <c r="L29" s="191" t="s">
        <v>296</v>
      </c>
      <c r="M29" s="192" t="s">
        <v>297</v>
      </c>
      <c r="N29" s="191" t="s">
        <v>296</v>
      </c>
      <c r="O29" s="192" t="s">
        <v>297</v>
      </c>
      <c r="P29" s="191" t="s">
        <v>296</v>
      </c>
      <c r="Q29" s="174">
        <v>849</v>
      </c>
      <c r="R29" s="191" t="s">
        <v>296</v>
      </c>
      <c r="S29" s="175" t="s">
        <v>297</v>
      </c>
      <c r="T29" s="175" t="s">
        <v>297</v>
      </c>
      <c r="U29" s="157"/>
      <c r="V29" s="157"/>
      <c r="W29" s="157"/>
    </row>
    <row r="30" spans="2:23" ht="12" customHeight="1">
      <c r="B30" s="257"/>
      <c r="C30" s="167"/>
      <c r="D30" s="167" t="s">
        <v>298</v>
      </c>
      <c r="E30" s="168"/>
      <c r="F30" s="169">
        <v>3</v>
      </c>
      <c r="G30" s="191" t="s">
        <v>296</v>
      </c>
      <c r="H30" s="191" t="s">
        <v>296</v>
      </c>
      <c r="I30" s="192" t="s">
        <v>297</v>
      </c>
      <c r="J30" s="191" t="s">
        <v>296</v>
      </c>
      <c r="K30" s="192" t="s">
        <v>297</v>
      </c>
      <c r="L30" s="191" t="s">
        <v>296</v>
      </c>
      <c r="M30" s="192" t="s">
        <v>297</v>
      </c>
      <c r="N30" s="191" t="s">
        <v>296</v>
      </c>
      <c r="O30" s="192" t="s">
        <v>297</v>
      </c>
      <c r="P30" s="191" t="s">
        <v>296</v>
      </c>
      <c r="Q30" s="174">
        <v>844</v>
      </c>
      <c r="R30" s="191" t="s">
        <v>296</v>
      </c>
      <c r="S30" s="175" t="s">
        <v>297</v>
      </c>
      <c r="T30" s="175" t="s">
        <v>297</v>
      </c>
      <c r="U30" s="157"/>
      <c r="V30" s="157"/>
      <c r="W30" s="157"/>
    </row>
    <row r="31" spans="2:23" ht="12" customHeight="1">
      <c r="B31" s="257"/>
      <c r="C31" s="167"/>
      <c r="D31" s="167" t="s">
        <v>299</v>
      </c>
      <c r="E31" s="168"/>
      <c r="F31" s="169">
        <v>3</v>
      </c>
      <c r="G31" s="191" t="s">
        <v>296</v>
      </c>
      <c r="H31" s="191" t="s">
        <v>296</v>
      </c>
      <c r="I31" s="192" t="s">
        <v>297</v>
      </c>
      <c r="J31" s="191" t="s">
        <v>296</v>
      </c>
      <c r="K31" s="192" t="s">
        <v>297</v>
      </c>
      <c r="L31" s="191" t="s">
        <v>296</v>
      </c>
      <c r="M31" s="192" t="s">
        <v>297</v>
      </c>
      <c r="N31" s="191" t="s">
        <v>296</v>
      </c>
      <c r="O31" s="192" t="s">
        <v>297</v>
      </c>
      <c r="P31" s="191" t="s">
        <v>296</v>
      </c>
      <c r="Q31" s="174">
        <v>848</v>
      </c>
      <c r="R31" s="191" t="s">
        <v>296</v>
      </c>
      <c r="S31" s="175" t="s">
        <v>297</v>
      </c>
      <c r="T31" s="175" t="s">
        <v>297</v>
      </c>
      <c r="U31" s="157"/>
      <c r="V31" s="157"/>
      <c r="W31" s="157"/>
    </row>
    <row r="32" spans="2:23" ht="12" customHeight="1">
      <c r="B32" s="257"/>
      <c r="C32" s="167"/>
      <c r="D32" s="167" t="s">
        <v>300</v>
      </c>
      <c r="E32" s="168"/>
      <c r="F32" s="169">
        <v>3</v>
      </c>
      <c r="G32" s="191" t="s">
        <v>296</v>
      </c>
      <c r="H32" s="191" t="s">
        <v>296</v>
      </c>
      <c r="I32" s="192" t="s">
        <v>297</v>
      </c>
      <c r="J32" s="191" t="s">
        <v>296</v>
      </c>
      <c r="K32" s="192" t="s">
        <v>297</v>
      </c>
      <c r="L32" s="191" t="s">
        <v>296</v>
      </c>
      <c r="M32" s="192" t="s">
        <v>297</v>
      </c>
      <c r="N32" s="191" t="s">
        <v>296</v>
      </c>
      <c r="O32" s="192" t="s">
        <v>297</v>
      </c>
      <c r="P32" s="191" t="s">
        <v>296</v>
      </c>
      <c r="Q32" s="174">
        <v>852</v>
      </c>
      <c r="R32" s="191" t="s">
        <v>296</v>
      </c>
      <c r="S32" s="175" t="s">
        <v>297</v>
      </c>
      <c r="T32" s="175" t="s">
        <v>297</v>
      </c>
      <c r="U32" s="157"/>
      <c r="V32" s="157"/>
      <c r="W32" s="157"/>
    </row>
    <row r="33" spans="2:23" ht="12" customHeight="1">
      <c r="B33" s="257"/>
      <c r="C33" s="167"/>
      <c r="D33" s="167" t="s">
        <v>301</v>
      </c>
      <c r="E33" s="168"/>
      <c r="F33" s="169">
        <v>3</v>
      </c>
      <c r="G33" s="191" t="s">
        <v>296</v>
      </c>
      <c r="H33" s="191" t="s">
        <v>296</v>
      </c>
      <c r="I33" s="192" t="s">
        <v>297</v>
      </c>
      <c r="J33" s="191" t="s">
        <v>296</v>
      </c>
      <c r="K33" s="192" t="s">
        <v>297</v>
      </c>
      <c r="L33" s="191" t="s">
        <v>296</v>
      </c>
      <c r="M33" s="192" t="s">
        <v>297</v>
      </c>
      <c r="N33" s="191" t="s">
        <v>296</v>
      </c>
      <c r="O33" s="192" t="s">
        <v>297</v>
      </c>
      <c r="P33" s="191" t="s">
        <v>296</v>
      </c>
      <c r="Q33" s="174">
        <v>852</v>
      </c>
      <c r="R33" s="191" t="s">
        <v>296</v>
      </c>
      <c r="S33" s="175" t="s">
        <v>297</v>
      </c>
      <c r="T33" s="175" t="s">
        <v>297</v>
      </c>
      <c r="U33" s="157"/>
      <c r="V33" s="157"/>
      <c r="W33" s="157"/>
    </row>
    <row r="34" spans="2:23" ht="12" customHeight="1">
      <c r="B34" s="257"/>
      <c r="C34" s="167"/>
      <c r="D34" s="167" t="s">
        <v>302</v>
      </c>
      <c r="E34" s="168"/>
      <c r="F34" s="169">
        <v>3</v>
      </c>
      <c r="G34" s="191" t="s">
        <v>296</v>
      </c>
      <c r="H34" s="191" t="s">
        <v>296</v>
      </c>
      <c r="I34" s="181" t="s">
        <v>297</v>
      </c>
      <c r="J34" s="191" t="s">
        <v>296</v>
      </c>
      <c r="K34" s="181" t="s">
        <v>297</v>
      </c>
      <c r="L34" s="191" t="s">
        <v>296</v>
      </c>
      <c r="M34" s="181" t="s">
        <v>297</v>
      </c>
      <c r="N34" s="191" t="s">
        <v>296</v>
      </c>
      <c r="O34" s="181" t="s">
        <v>297</v>
      </c>
      <c r="P34" s="191" t="s">
        <v>296</v>
      </c>
      <c r="Q34" s="174">
        <v>858</v>
      </c>
      <c r="R34" s="191" t="s">
        <v>296</v>
      </c>
      <c r="S34" s="181" t="s">
        <v>297</v>
      </c>
      <c r="T34" s="181" t="s">
        <v>297</v>
      </c>
      <c r="U34" s="157"/>
      <c r="V34" s="157"/>
      <c r="W34" s="157"/>
    </row>
    <row r="35" spans="2:23" ht="12" customHeight="1">
      <c r="B35" s="257"/>
      <c r="C35" s="167"/>
      <c r="D35" s="167" t="s">
        <v>303</v>
      </c>
      <c r="E35" s="168"/>
      <c r="F35" s="169">
        <v>3</v>
      </c>
      <c r="G35" s="191" t="s">
        <v>296</v>
      </c>
      <c r="H35" s="191" t="s">
        <v>296</v>
      </c>
      <c r="I35" s="181" t="s">
        <v>297</v>
      </c>
      <c r="J35" s="191" t="s">
        <v>296</v>
      </c>
      <c r="K35" s="181" t="s">
        <v>297</v>
      </c>
      <c r="L35" s="191" t="s">
        <v>296</v>
      </c>
      <c r="M35" s="181" t="s">
        <v>297</v>
      </c>
      <c r="N35" s="191" t="s">
        <v>296</v>
      </c>
      <c r="O35" s="181" t="s">
        <v>297</v>
      </c>
      <c r="P35" s="191" t="s">
        <v>296</v>
      </c>
      <c r="Q35" s="174">
        <v>859</v>
      </c>
      <c r="R35" s="191" t="s">
        <v>296</v>
      </c>
      <c r="S35" s="181" t="s">
        <v>297</v>
      </c>
      <c r="T35" s="181" t="s">
        <v>297</v>
      </c>
      <c r="U35" s="157"/>
      <c r="V35" s="157"/>
      <c r="W35" s="157"/>
    </row>
    <row r="36" spans="2:23" ht="12" customHeight="1">
      <c r="B36" s="257"/>
      <c r="C36" s="167"/>
      <c r="D36" s="167" t="s">
        <v>304</v>
      </c>
      <c r="E36" s="168"/>
      <c r="F36" s="169">
        <v>3</v>
      </c>
      <c r="G36" s="191" t="s">
        <v>296</v>
      </c>
      <c r="H36" s="191" t="s">
        <v>296</v>
      </c>
      <c r="I36" s="181" t="s">
        <v>297</v>
      </c>
      <c r="J36" s="191" t="s">
        <v>296</v>
      </c>
      <c r="K36" s="181" t="s">
        <v>297</v>
      </c>
      <c r="L36" s="191" t="s">
        <v>296</v>
      </c>
      <c r="M36" s="181" t="s">
        <v>297</v>
      </c>
      <c r="N36" s="191" t="s">
        <v>296</v>
      </c>
      <c r="O36" s="181" t="s">
        <v>297</v>
      </c>
      <c r="P36" s="191" t="s">
        <v>296</v>
      </c>
      <c r="Q36" s="174">
        <v>849</v>
      </c>
      <c r="R36" s="191" t="s">
        <v>296</v>
      </c>
      <c r="S36" s="181" t="s">
        <v>297</v>
      </c>
      <c r="T36" s="181" t="s">
        <v>297</v>
      </c>
      <c r="U36" s="157"/>
      <c r="V36" s="157"/>
      <c r="W36" s="157"/>
    </row>
    <row r="37" spans="2:23" ht="12" customHeight="1">
      <c r="B37" s="257"/>
      <c r="C37" s="167"/>
      <c r="D37" s="167" t="s">
        <v>305</v>
      </c>
      <c r="E37" s="168"/>
      <c r="F37" s="169">
        <v>3</v>
      </c>
      <c r="G37" s="191" t="s">
        <v>296</v>
      </c>
      <c r="H37" s="191" t="s">
        <v>296</v>
      </c>
      <c r="I37" s="181" t="s">
        <v>297</v>
      </c>
      <c r="J37" s="191" t="s">
        <v>296</v>
      </c>
      <c r="K37" s="181" t="s">
        <v>297</v>
      </c>
      <c r="L37" s="191" t="s">
        <v>296</v>
      </c>
      <c r="M37" s="181" t="s">
        <v>297</v>
      </c>
      <c r="N37" s="191" t="s">
        <v>296</v>
      </c>
      <c r="O37" s="181" t="s">
        <v>297</v>
      </c>
      <c r="P37" s="191" t="s">
        <v>296</v>
      </c>
      <c r="Q37" s="174">
        <v>843</v>
      </c>
      <c r="R37" s="191" t="s">
        <v>296</v>
      </c>
      <c r="S37" s="181" t="s">
        <v>297</v>
      </c>
      <c r="T37" s="181" t="s">
        <v>297</v>
      </c>
      <c r="U37" s="157"/>
      <c r="V37" s="157"/>
      <c r="W37" s="157"/>
    </row>
    <row r="38" spans="2:23" ht="12" customHeight="1">
      <c r="B38" s="257"/>
      <c r="C38" s="167"/>
      <c r="D38" s="167">
        <v>10</v>
      </c>
      <c r="E38" s="168"/>
      <c r="F38" s="169">
        <v>3</v>
      </c>
      <c r="G38" s="191" t="s">
        <v>296</v>
      </c>
      <c r="H38" s="191" t="s">
        <v>296</v>
      </c>
      <c r="I38" s="181" t="s">
        <v>297</v>
      </c>
      <c r="J38" s="191" t="s">
        <v>296</v>
      </c>
      <c r="K38" s="181" t="s">
        <v>297</v>
      </c>
      <c r="L38" s="191" t="s">
        <v>296</v>
      </c>
      <c r="M38" s="181" t="s">
        <v>297</v>
      </c>
      <c r="N38" s="191" t="s">
        <v>296</v>
      </c>
      <c r="O38" s="181" t="s">
        <v>297</v>
      </c>
      <c r="P38" s="191" t="s">
        <v>296</v>
      </c>
      <c r="Q38" s="174">
        <v>842</v>
      </c>
      <c r="R38" s="191" t="s">
        <v>296</v>
      </c>
      <c r="S38" s="181" t="s">
        <v>297</v>
      </c>
      <c r="T38" s="181" t="s">
        <v>297</v>
      </c>
      <c r="U38" s="157"/>
      <c r="V38" s="157"/>
      <c r="W38" s="157"/>
    </row>
    <row r="39" spans="2:23" ht="12" customHeight="1">
      <c r="B39" s="257"/>
      <c r="C39" s="167"/>
      <c r="D39" s="167">
        <v>11</v>
      </c>
      <c r="E39" s="168"/>
      <c r="F39" s="169">
        <v>3</v>
      </c>
      <c r="G39" s="191" t="s">
        <v>296</v>
      </c>
      <c r="H39" s="191" t="s">
        <v>296</v>
      </c>
      <c r="I39" s="181" t="s">
        <v>297</v>
      </c>
      <c r="J39" s="191" t="s">
        <v>296</v>
      </c>
      <c r="K39" s="181" t="s">
        <v>297</v>
      </c>
      <c r="L39" s="191" t="s">
        <v>296</v>
      </c>
      <c r="M39" s="181" t="s">
        <v>297</v>
      </c>
      <c r="N39" s="191" t="s">
        <v>296</v>
      </c>
      <c r="O39" s="181" t="s">
        <v>297</v>
      </c>
      <c r="P39" s="191" t="s">
        <v>296</v>
      </c>
      <c r="Q39" s="174">
        <v>853</v>
      </c>
      <c r="R39" s="191" t="s">
        <v>296</v>
      </c>
      <c r="S39" s="181" t="s">
        <v>297</v>
      </c>
      <c r="T39" s="181" t="s">
        <v>297</v>
      </c>
      <c r="U39" s="157"/>
      <c r="V39" s="157"/>
      <c r="W39" s="157"/>
    </row>
    <row r="40" spans="2:23" ht="12" customHeight="1">
      <c r="B40" s="258"/>
      <c r="C40" s="167"/>
      <c r="D40" s="167">
        <v>12</v>
      </c>
      <c r="E40" s="168"/>
      <c r="F40" s="169">
        <v>3</v>
      </c>
      <c r="G40" s="191" t="s">
        <v>296</v>
      </c>
      <c r="H40" s="191" t="s">
        <v>296</v>
      </c>
      <c r="I40" s="181" t="s">
        <v>297</v>
      </c>
      <c r="J40" s="191" t="s">
        <v>296</v>
      </c>
      <c r="K40" s="181" t="s">
        <v>297</v>
      </c>
      <c r="L40" s="191" t="s">
        <v>296</v>
      </c>
      <c r="M40" s="181" t="s">
        <v>297</v>
      </c>
      <c r="N40" s="191" t="s">
        <v>296</v>
      </c>
      <c r="O40" s="181" t="s">
        <v>297</v>
      </c>
      <c r="P40" s="191" t="s">
        <v>296</v>
      </c>
      <c r="Q40" s="174">
        <v>842</v>
      </c>
      <c r="R40" s="191" t="s">
        <v>296</v>
      </c>
      <c r="S40" s="181" t="s">
        <v>297</v>
      </c>
      <c r="T40" s="181" t="s">
        <v>297</v>
      </c>
      <c r="U40" s="157"/>
      <c r="V40" s="157"/>
      <c r="W40" s="157"/>
    </row>
    <row r="41" spans="2:23" ht="12" customHeight="1">
      <c r="B41" s="256" t="s">
        <v>306</v>
      </c>
      <c r="C41" s="167"/>
      <c r="D41" s="167"/>
      <c r="E41" s="168"/>
      <c r="F41" s="169"/>
      <c r="G41" s="191"/>
      <c r="H41" s="169"/>
      <c r="I41" s="177"/>
      <c r="J41" s="169"/>
      <c r="K41" s="181"/>
      <c r="L41" s="173"/>
      <c r="M41" s="178"/>
      <c r="N41" s="173"/>
      <c r="O41" s="178"/>
      <c r="P41" s="76"/>
      <c r="Q41" s="174"/>
      <c r="R41" s="174"/>
      <c r="S41" s="175" t="s">
        <v>292</v>
      </c>
      <c r="T41" s="175" t="s">
        <v>292</v>
      </c>
      <c r="U41" s="157"/>
      <c r="V41" s="157"/>
      <c r="W41" s="157"/>
    </row>
    <row r="42" spans="2:23" ht="12" customHeight="1">
      <c r="B42" s="257"/>
      <c r="C42" s="259" t="s">
        <v>278</v>
      </c>
      <c r="D42" s="259"/>
      <c r="E42" s="260"/>
      <c r="F42" s="169">
        <v>104</v>
      </c>
      <c r="G42" s="191" t="s">
        <v>296</v>
      </c>
      <c r="H42" s="191" t="s">
        <v>296</v>
      </c>
      <c r="I42" s="192" t="s">
        <v>297</v>
      </c>
      <c r="J42" s="191" t="s">
        <v>296</v>
      </c>
      <c r="K42" s="192" t="s">
        <v>297</v>
      </c>
      <c r="L42" s="191" t="s">
        <v>296</v>
      </c>
      <c r="M42" s="192" t="s">
        <v>297</v>
      </c>
      <c r="N42" s="191" t="s">
        <v>296</v>
      </c>
      <c r="O42" s="192" t="s">
        <v>297</v>
      </c>
      <c r="P42" s="191" t="s">
        <v>296</v>
      </c>
      <c r="Q42" s="193">
        <v>10299</v>
      </c>
      <c r="R42" s="174" t="s">
        <v>204</v>
      </c>
      <c r="S42" s="191" t="s">
        <v>297</v>
      </c>
      <c r="T42" s="175" t="s">
        <v>297</v>
      </c>
      <c r="U42" s="157"/>
      <c r="V42" s="157"/>
      <c r="W42" s="157"/>
    </row>
    <row r="43" spans="2:23" ht="12" customHeight="1">
      <c r="B43" s="257"/>
      <c r="C43" s="167"/>
      <c r="D43" s="167"/>
      <c r="E43" s="168"/>
      <c r="F43" s="169"/>
      <c r="G43" s="191"/>
      <c r="H43" s="197"/>
      <c r="I43" s="177"/>
      <c r="J43" s="169"/>
      <c r="K43" s="177"/>
      <c r="L43" s="173"/>
      <c r="M43" s="177"/>
      <c r="N43" s="173"/>
      <c r="O43" s="177"/>
      <c r="P43" s="193"/>
      <c r="Q43" s="174"/>
      <c r="R43" s="174"/>
      <c r="S43" s="175"/>
      <c r="T43" s="175" t="s">
        <v>292</v>
      </c>
      <c r="U43" s="157"/>
      <c r="V43" s="157"/>
      <c r="W43" s="157"/>
    </row>
    <row r="44" spans="2:23" ht="12" customHeight="1">
      <c r="B44" s="257"/>
      <c r="C44" s="261" t="s">
        <v>279</v>
      </c>
      <c r="D44" s="261"/>
      <c r="E44" s="262"/>
      <c r="F44" s="181">
        <v>103</v>
      </c>
      <c r="G44" s="182" t="s">
        <v>296</v>
      </c>
      <c r="H44" s="182" t="s">
        <v>296</v>
      </c>
      <c r="I44" s="181" t="s">
        <v>297</v>
      </c>
      <c r="J44" s="182" t="s">
        <v>296</v>
      </c>
      <c r="K44" s="181" t="s">
        <v>297</v>
      </c>
      <c r="L44" s="182" t="s">
        <v>296</v>
      </c>
      <c r="M44" s="181" t="s">
        <v>297</v>
      </c>
      <c r="N44" s="182" t="s">
        <v>296</v>
      </c>
      <c r="O44" s="181" t="s">
        <v>297</v>
      </c>
      <c r="P44" s="182" t="s">
        <v>296</v>
      </c>
      <c r="Q44" s="196">
        <v>10030</v>
      </c>
      <c r="R44" s="182" t="s">
        <v>296</v>
      </c>
      <c r="S44" s="191" t="s">
        <v>297</v>
      </c>
      <c r="T44" s="181" t="s">
        <v>297</v>
      </c>
      <c r="U44" s="163"/>
      <c r="V44" s="163"/>
      <c r="W44" s="163"/>
    </row>
    <row r="45" spans="2:23" ht="12" customHeight="1">
      <c r="B45" s="257"/>
      <c r="C45" s="179"/>
      <c r="D45" s="179"/>
      <c r="E45" s="180"/>
      <c r="F45" s="181"/>
      <c r="G45" s="191"/>
      <c r="H45" s="181"/>
      <c r="I45" s="190"/>
      <c r="J45" s="181"/>
      <c r="K45" s="190"/>
      <c r="L45" s="181"/>
      <c r="M45" s="190"/>
      <c r="N45" s="181"/>
      <c r="O45" s="190"/>
      <c r="P45" s="196"/>
      <c r="Q45" s="189"/>
      <c r="R45" s="189"/>
      <c r="S45" s="181"/>
      <c r="T45" s="181"/>
      <c r="U45" s="156"/>
      <c r="V45" s="156"/>
      <c r="W45" s="156"/>
    </row>
    <row r="46" spans="2:23" ht="12" customHeight="1">
      <c r="B46" s="257"/>
      <c r="C46" s="167"/>
      <c r="D46" s="167" t="s">
        <v>307</v>
      </c>
      <c r="E46" s="168" t="s">
        <v>281</v>
      </c>
      <c r="F46" s="169">
        <v>104</v>
      </c>
      <c r="G46" s="191" t="s">
        <v>296</v>
      </c>
      <c r="H46" s="191" t="s">
        <v>296</v>
      </c>
      <c r="I46" s="192" t="s">
        <v>297</v>
      </c>
      <c r="J46" s="191" t="s">
        <v>296</v>
      </c>
      <c r="K46" s="192" t="s">
        <v>297</v>
      </c>
      <c r="L46" s="191" t="s">
        <v>296</v>
      </c>
      <c r="M46" s="192" t="s">
        <v>297</v>
      </c>
      <c r="N46" s="191" t="s">
        <v>296</v>
      </c>
      <c r="O46" s="192" t="s">
        <v>297</v>
      </c>
      <c r="P46" s="191" t="s">
        <v>296</v>
      </c>
      <c r="Q46" s="174">
        <v>10255</v>
      </c>
      <c r="R46" s="191" t="s">
        <v>296</v>
      </c>
      <c r="S46" s="191" t="s">
        <v>297</v>
      </c>
      <c r="T46" s="175" t="s">
        <v>297</v>
      </c>
      <c r="U46" s="157"/>
      <c r="V46" s="157"/>
      <c r="W46" s="157"/>
    </row>
    <row r="47" spans="2:23" ht="12" customHeight="1">
      <c r="B47" s="257"/>
      <c r="C47" s="167"/>
      <c r="D47" s="167" t="s">
        <v>298</v>
      </c>
      <c r="E47" s="168"/>
      <c r="F47" s="169">
        <v>103</v>
      </c>
      <c r="G47" s="191" t="s">
        <v>296</v>
      </c>
      <c r="H47" s="191" t="s">
        <v>296</v>
      </c>
      <c r="I47" s="192" t="s">
        <v>297</v>
      </c>
      <c r="J47" s="191" t="s">
        <v>296</v>
      </c>
      <c r="K47" s="192" t="s">
        <v>297</v>
      </c>
      <c r="L47" s="191" t="s">
        <v>296</v>
      </c>
      <c r="M47" s="192" t="s">
        <v>297</v>
      </c>
      <c r="N47" s="191" t="s">
        <v>296</v>
      </c>
      <c r="O47" s="192" t="s">
        <v>297</v>
      </c>
      <c r="P47" s="191" t="s">
        <v>296</v>
      </c>
      <c r="Q47" s="174">
        <v>10009</v>
      </c>
      <c r="R47" s="191" t="s">
        <v>296</v>
      </c>
      <c r="S47" s="191" t="s">
        <v>297</v>
      </c>
      <c r="T47" s="175" t="s">
        <v>297</v>
      </c>
      <c r="U47" s="157"/>
      <c r="V47" s="157"/>
      <c r="W47" s="157"/>
    </row>
    <row r="48" spans="2:23" ht="12" customHeight="1">
      <c r="B48" s="257"/>
      <c r="C48" s="167"/>
      <c r="D48" s="167" t="s">
        <v>299</v>
      </c>
      <c r="E48" s="168"/>
      <c r="F48" s="169">
        <v>104</v>
      </c>
      <c r="G48" s="191" t="s">
        <v>296</v>
      </c>
      <c r="H48" s="191" t="s">
        <v>296</v>
      </c>
      <c r="I48" s="192" t="s">
        <v>297</v>
      </c>
      <c r="J48" s="191" t="s">
        <v>296</v>
      </c>
      <c r="K48" s="192" t="s">
        <v>297</v>
      </c>
      <c r="L48" s="191" t="s">
        <v>296</v>
      </c>
      <c r="M48" s="192" t="s">
        <v>297</v>
      </c>
      <c r="N48" s="191" t="s">
        <v>296</v>
      </c>
      <c r="O48" s="192" t="s">
        <v>297</v>
      </c>
      <c r="P48" s="191" t="s">
        <v>296</v>
      </c>
      <c r="Q48" s="174">
        <v>10023</v>
      </c>
      <c r="R48" s="191" t="s">
        <v>296</v>
      </c>
      <c r="S48" s="191" t="s">
        <v>297</v>
      </c>
      <c r="T48" s="175" t="s">
        <v>297</v>
      </c>
      <c r="U48" s="157"/>
      <c r="V48" s="157"/>
      <c r="W48" s="157"/>
    </row>
    <row r="49" spans="2:23" ht="12" customHeight="1">
      <c r="B49" s="257"/>
      <c r="C49" s="167"/>
      <c r="D49" s="167" t="s">
        <v>300</v>
      </c>
      <c r="E49" s="168"/>
      <c r="F49" s="169">
        <v>104</v>
      </c>
      <c r="G49" s="191" t="s">
        <v>296</v>
      </c>
      <c r="H49" s="191" t="s">
        <v>296</v>
      </c>
      <c r="I49" s="192" t="s">
        <v>297</v>
      </c>
      <c r="J49" s="191" t="s">
        <v>296</v>
      </c>
      <c r="K49" s="192" t="s">
        <v>297</v>
      </c>
      <c r="L49" s="191" t="s">
        <v>296</v>
      </c>
      <c r="M49" s="192" t="s">
        <v>297</v>
      </c>
      <c r="N49" s="191" t="s">
        <v>296</v>
      </c>
      <c r="O49" s="192" t="s">
        <v>297</v>
      </c>
      <c r="P49" s="191" t="s">
        <v>296</v>
      </c>
      <c r="Q49" s="174">
        <v>9941</v>
      </c>
      <c r="R49" s="191" t="s">
        <v>296</v>
      </c>
      <c r="S49" s="191" t="s">
        <v>297</v>
      </c>
      <c r="T49" s="175" t="s">
        <v>297</v>
      </c>
      <c r="U49" s="157"/>
      <c r="V49" s="157"/>
      <c r="W49" s="157"/>
    </row>
    <row r="50" spans="2:23" ht="12" customHeight="1">
      <c r="B50" s="257"/>
      <c r="C50" s="167"/>
      <c r="D50" s="167" t="s">
        <v>301</v>
      </c>
      <c r="E50" s="168"/>
      <c r="F50" s="169">
        <v>103</v>
      </c>
      <c r="G50" s="191" t="s">
        <v>296</v>
      </c>
      <c r="H50" s="191" t="s">
        <v>296</v>
      </c>
      <c r="I50" s="192" t="s">
        <v>297</v>
      </c>
      <c r="J50" s="191" t="s">
        <v>296</v>
      </c>
      <c r="K50" s="192" t="s">
        <v>297</v>
      </c>
      <c r="L50" s="191" t="s">
        <v>296</v>
      </c>
      <c r="M50" s="192" t="s">
        <v>297</v>
      </c>
      <c r="N50" s="191" t="s">
        <v>296</v>
      </c>
      <c r="O50" s="192" t="s">
        <v>297</v>
      </c>
      <c r="P50" s="191" t="s">
        <v>296</v>
      </c>
      <c r="Q50" s="174">
        <v>9898</v>
      </c>
      <c r="R50" s="191" t="s">
        <v>296</v>
      </c>
      <c r="S50" s="191" t="s">
        <v>297</v>
      </c>
      <c r="T50" s="175" t="s">
        <v>297</v>
      </c>
      <c r="U50" s="157"/>
      <c r="V50" s="157"/>
      <c r="W50" s="157"/>
    </row>
    <row r="51" spans="2:23" ht="12" customHeight="1">
      <c r="B51" s="257"/>
      <c r="C51" s="167"/>
      <c r="D51" s="167" t="s">
        <v>302</v>
      </c>
      <c r="E51" s="168"/>
      <c r="F51" s="169">
        <v>103</v>
      </c>
      <c r="G51" s="191" t="s">
        <v>296</v>
      </c>
      <c r="H51" s="191" t="s">
        <v>296</v>
      </c>
      <c r="I51" s="181" t="s">
        <v>297</v>
      </c>
      <c r="J51" s="191" t="s">
        <v>296</v>
      </c>
      <c r="K51" s="181" t="s">
        <v>297</v>
      </c>
      <c r="L51" s="191" t="s">
        <v>296</v>
      </c>
      <c r="M51" s="181" t="s">
        <v>297</v>
      </c>
      <c r="N51" s="191" t="s">
        <v>296</v>
      </c>
      <c r="O51" s="181" t="s">
        <v>297</v>
      </c>
      <c r="P51" s="191" t="s">
        <v>296</v>
      </c>
      <c r="Q51" s="174">
        <v>9888</v>
      </c>
      <c r="R51" s="191" t="s">
        <v>296</v>
      </c>
      <c r="S51" s="191" t="s">
        <v>297</v>
      </c>
      <c r="T51" s="181" t="s">
        <v>297</v>
      </c>
      <c r="U51" s="157"/>
      <c r="V51" s="157"/>
      <c r="W51" s="157"/>
    </row>
    <row r="52" spans="2:23" ht="12" customHeight="1">
      <c r="B52" s="257"/>
      <c r="C52" s="167"/>
      <c r="D52" s="167" t="s">
        <v>303</v>
      </c>
      <c r="E52" s="168"/>
      <c r="F52" s="169">
        <v>103</v>
      </c>
      <c r="G52" s="191" t="s">
        <v>296</v>
      </c>
      <c r="H52" s="191" t="s">
        <v>296</v>
      </c>
      <c r="I52" s="181" t="s">
        <v>297</v>
      </c>
      <c r="J52" s="191" t="s">
        <v>296</v>
      </c>
      <c r="K52" s="181" t="s">
        <v>297</v>
      </c>
      <c r="L52" s="191" t="s">
        <v>296</v>
      </c>
      <c r="M52" s="181" t="s">
        <v>297</v>
      </c>
      <c r="N52" s="191" t="s">
        <v>296</v>
      </c>
      <c r="O52" s="181" t="s">
        <v>297</v>
      </c>
      <c r="P52" s="191" t="s">
        <v>296</v>
      </c>
      <c r="Q52" s="174">
        <v>9938</v>
      </c>
      <c r="R52" s="191" t="s">
        <v>296</v>
      </c>
      <c r="S52" s="191" t="s">
        <v>297</v>
      </c>
      <c r="T52" s="181" t="s">
        <v>297</v>
      </c>
      <c r="U52" s="157"/>
      <c r="V52" s="157"/>
      <c r="W52" s="157"/>
    </row>
    <row r="53" spans="2:23" ht="12" customHeight="1">
      <c r="B53" s="257"/>
      <c r="C53" s="167"/>
      <c r="D53" s="167" t="s">
        <v>304</v>
      </c>
      <c r="E53" s="168"/>
      <c r="F53" s="169">
        <v>103</v>
      </c>
      <c r="G53" s="191" t="s">
        <v>296</v>
      </c>
      <c r="H53" s="191" t="s">
        <v>296</v>
      </c>
      <c r="I53" s="181" t="s">
        <v>297</v>
      </c>
      <c r="J53" s="191" t="s">
        <v>296</v>
      </c>
      <c r="K53" s="181" t="s">
        <v>297</v>
      </c>
      <c r="L53" s="191" t="s">
        <v>296</v>
      </c>
      <c r="M53" s="181" t="s">
        <v>297</v>
      </c>
      <c r="N53" s="191" t="s">
        <v>296</v>
      </c>
      <c r="O53" s="181" t="s">
        <v>297</v>
      </c>
      <c r="P53" s="191" t="s">
        <v>296</v>
      </c>
      <c r="Q53" s="174">
        <v>9998</v>
      </c>
      <c r="R53" s="191" t="s">
        <v>296</v>
      </c>
      <c r="S53" s="191" t="s">
        <v>297</v>
      </c>
      <c r="T53" s="181" t="s">
        <v>297</v>
      </c>
      <c r="U53" s="157"/>
      <c r="V53" s="157"/>
      <c r="W53" s="157"/>
    </row>
    <row r="54" spans="2:23" ht="12" customHeight="1">
      <c r="B54" s="257"/>
      <c r="C54" s="167"/>
      <c r="D54" s="167" t="s">
        <v>305</v>
      </c>
      <c r="E54" s="168"/>
      <c r="F54" s="169">
        <v>103</v>
      </c>
      <c r="G54" s="191" t="s">
        <v>296</v>
      </c>
      <c r="H54" s="191" t="s">
        <v>296</v>
      </c>
      <c r="I54" s="181" t="s">
        <v>297</v>
      </c>
      <c r="J54" s="191" t="s">
        <v>296</v>
      </c>
      <c r="K54" s="181" t="s">
        <v>297</v>
      </c>
      <c r="L54" s="191" t="s">
        <v>296</v>
      </c>
      <c r="M54" s="181" t="s">
        <v>297</v>
      </c>
      <c r="N54" s="191" t="s">
        <v>296</v>
      </c>
      <c r="O54" s="181" t="s">
        <v>297</v>
      </c>
      <c r="P54" s="191" t="s">
        <v>296</v>
      </c>
      <c r="Q54" s="174">
        <v>9948</v>
      </c>
      <c r="R54" s="191" t="s">
        <v>296</v>
      </c>
      <c r="S54" s="191" t="s">
        <v>297</v>
      </c>
      <c r="T54" s="181" t="s">
        <v>297</v>
      </c>
      <c r="U54" s="157"/>
      <c r="V54" s="157"/>
      <c r="W54" s="157"/>
    </row>
    <row r="55" spans="2:23" ht="12" customHeight="1">
      <c r="B55" s="257"/>
      <c r="C55" s="167"/>
      <c r="D55" s="167">
        <v>10</v>
      </c>
      <c r="E55" s="168"/>
      <c r="F55" s="169">
        <v>103</v>
      </c>
      <c r="G55" s="191" t="s">
        <v>296</v>
      </c>
      <c r="H55" s="191" t="s">
        <v>296</v>
      </c>
      <c r="I55" s="181" t="s">
        <v>297</v>
      </c>
      <c r="J55" s="191" t="s">
        <v>296</v>
      </c>
      <c r="K55" s="181" t="s">
        <v>297</v>
      </c>
      <c r="L55" s="191" t="s">
        <v>296</v>
      </c>
      <c r="M55" s="181" t="s">
        <v>297</v>
      </c>
      <c r="N55" s="191" t="s">
        <v>296</v>
      </c>
      <c r="O55" s="181" t="s">
        <v>297</v>
      </c>
      <c r="P55" s="191" t="s">
        <v>296</v>
      </c>
      <c r="Q55" s="174">
        <v>9899</v>
      </c>
      <c r="R55" s="191" t="s">
        <v>296</v>
      </c>
      <c r="S55" s="191" t="s">
        <v>297</v>
      </c>
      <c r="T55" s="181" t="s">
        <v>297</v>
      </c>
      <c r="U55" s="157"/>
      <c r="V55" s="157"/>
      <c r="W55" s="157"/>
    </row>
    <row r="56" spans="2:23" ht="12" customHeight="1">
      <c r="B56" s="257"/>
      <c r="C56" s="167"/>
      <c r="D56" s="167">
        <v>11</v>
      </c>
      <c r="E56" s="168"/>
      <c r="F56" s="169">
        <v>103</v>
      </c>
      <c r="G56" s="191" t="s">
        <v>296</v>
      </c>
      <c r="H56" s="191" t="s">
        <v>296</v>
      </c>
      <c r="I56" s="181" t="s">
        <v>297</v>
      </c>
      <c r="J56" s="191" t="s">
        <v>296</v>
      </c>
      <c r="K56" s="181" t="s">
        <v>297</v>
      </c>
      <c r="L56" s="191" t="s">
        <v>296</v>
      </c>
      <c r="M56" s="181" t="s">
        <v>297</v>
      </c>
      <c r="N56" s="191" t="s">
        <v>296</v>
      </c>
      <c r="O56" s="181" t="s">
        <v>297</v>
      </c>
      <c r="P56" s="191" t="s">
        <v>296</v>
      </c>
      <c r="Q56" s="174">
        <v>9936</v>
      </c>
      <c r="R56" s="191" t="s">
        <v>296</v>
      </c>
      <c r="S56" s="191" t="s">
        <v>297</v>
      </c>
      <c r="T56" s="181" t="s">
        <v>297</v>
      </c>
      <c r="U56" s="157"/>
      <c r="V56" s="157"/>
      <c r="W56" s="157"/>
    </row>
    <row r="57" spans="2:23" ht="12" customHeight="1">
      <c r="B57" s="258"/>
      <c r="C57" s="167"/>
      <c r="D57" s="167">
        <v>12</v>
      </c>
      <c r="E57" s="168"/>
      <c r="F57" s="169">
        <v>103</v>
      </c>
      <c r="G57" s="191" t="s">
        <v>296</v>
      </c>
      <c r="H57" s="191" t="s">
        <v>296</v>
      </c>
      <c r="I57" s="181" t="s">
        <v>297</v>
      </c>
      <c r="J57" s="191" t="s">
        <v>296</v>
      </c>
      <c r="K57" s="181" t="s">
        <v>297</v>
      </c>
      <c r="L57" s="191" t="s">
        <v>296</v>
      </c>
      <c r="M57" s="181" t="s">
        <v>297</v>
      </c>
      <c r="N57" s="191" t="s">
        <v>296</v>
      </c>
      <c r="O57" s="181" t="s">
        <v>297</v>
      </c>
      <c r="P57" s="191" t="s">
        <v>296</v>
      </c>
      <c r="Q57" s="174">
        <v>10030</v>
      </c>
      <c r="R57" s="191" t="s">
        <v>296</v>
      </c>
      <c r="S57" s="191" t="s">
        <v>297</v>
      </c>
      <c r="T57" s="181" t="s">
        <v>297</v>
      </c>
      <c r="U57" s="157"/>
      <c r="V57" s="157"/>
      <c r="W57" s="157"/>
    </row>
    <row r="58" spans="2:23" ht="12" customHeight="1">
      <c r="B58" s="198"/>
      <c r="C58" s="199"/>
      <c r="D58" s="199"/>
      <c r="E58" s="199"/>
      <c r="F58" s="200"/>
      <c r="G58" s="201"/>
      <c r="H58" s="202"/>
      <c r="I58" s="156"/>
      <c r="J58" s="202"/>
      <c r="K58" s="156"/>
      <c r="L58" s="202"/>
      <c r="M58" s="156"/>
      <c r="N58" s="202"/>
      <c r="O58" s="156"/>
      <c r="P58" s="202"/>
      <c r="Q58" s="203"/>
      <c r="R58" s="202"/>
      <c r="S58" s="202"/>
      <c r="T58" s="156"/>
      <c r="U58" s="157"/>
      <c r="V58" s="157"/>
      <c r="W58" s="157"/>
    </row>
    <row r="59" spans="2:7" ht="12" customHeight="1">
      <c r="B59" s="263" t="s">
        <v>308</v>
      </c>
      <c r="C59" s="264"/>
      <c r="D59" s="264"/>
      <c r="E59" s="264"/>
      <c r="F59" s="264"/>
      <c r="G59" s="264"/>
    </row>
    <row r="60" spans="2:13" ht="12" customHeight="1">
      <c r="B60" s="265" t="s">
        <v>309</v>
      </c>
      <c r="C60" s="266"/>
      <c r="D60" s="266"/>
      <c r="E60" s="266"/>
      <c r="F60" s="266"/>
      <c r="G60" s="266"/>
      <c r="H60" s="266"/>
      <c r="I60" s="266"/>
      <c r="J60" s="266"/>
      <c r="K60" s="266"/>
      <c r="L60" s="266"/>
      <c r="M60" s="266"/>
    </row>
    <row r="61" spans="2:12" ht="12" customHeight="1">
      <c r="B61" s="265" t="s">
        <v>310</v>
      </c>
      <c r="C61" s="266"/>
      <c r="D61" s="266"/>
      <c r="E61" s="266"/>
      <c r="F61" s="266"/>
      <c r="G61" s="266"/>
      <c r="H61" s="266"/>
      <c r="I61" s="266"/>
      <c r="J61" s="266"/>
      <c r="K61" s="266"/>
      <c r="L61" s="266"/>
    </row>
    <row r="62" spans="2:19" ht="12" customHeight="1">
      <c r="B62" s="153" t="s">
        <v>311</v>
      </c>
      <c r="G62" s="136"/>
      <c r="I62" s="204"/>
      <c r="J62" s="205"/>
      <c r="K62" s="205"/>
      <c r="L62" s="206"/>
      <c r="M62" s="206"/>
      <c r="N62" s="206"/>
      <c r="O62" s="206"/>
      <c r="P62" s="206"/>
      <c r="Q62" s="206"/>
      <c r="R62" s="206"/>
      <c r="S62" s="206"/>
    </row>
    <row r="63" spans="11:19" ht="12" customHeight="1">
      <c r="K63" s="204"/>
      <c r="L63" s="204"/>
      <c r="M63" s="204"/>
      <c r="N63" s="204"/>
      <c r="O63" s="204"/>
      <c r="P63" s="204"/>
      <c r="Q63" s="204"/>
      <c r="R63" s="206"/>
      <c r="S63" s="206"/>
    </row>
    <row r="64" spans="8:19" ht="12" customHeight="1">
      <c r="H64" s="204"/>
      <c r="I64" s="204"/>
      <c r="J64" s="204"/>
      <c r="K64" s="204"/>
      <c r="L64" s="204"/>
      <c r="M64" s="204"/>
      <c r="N64" s="204"/>
      <c r="O64" s="204"/>
      <c r="P64" s="204"/>
      <c r="Q64" s="204"/>
      <c r="R64" s="206"/>
      <c r="S64" s="206"/>
    </row>
    <row r="65" ht="12" customHeight="1">
      <c r="H65" s="204"/>
    </row>
  </sheetData>
  <sheetProtection/>
  <mergeCells count="28">
    <mergeCell ref="B3:B6"/>
    <mergeCell ref="C3:E6"/>
    <mergeCell ref="F3:F6"/>
    <mergeCell ref="G3:G6"/>
    <mergeCell ref="H3:O3"/>
    <mergeCell ref="P3:P6"/>
    <mergeCell ref="Q3:Q6"/>
    <mergeCell ref="R3:R6"/>
    <mergeCell ref="S3:S6"/>
    <mergeCell ref="T3:T6"/>
    <mergeCell ref="H4:H6"/>
    <mergeCell ref="J4:O4"/>
    <mergeCell ref="I5:I6"/>
    <mergeCell ref="J5:J6"/>
    <mergeCell ref="L5:L6"/>
    <mergeCell ref="N5:N6"/>
    <mergeCell ref="B8:B23"/>
    <mergeCell ref="C8:E8"/>
    <mergeCell ref="C10:E10"/>
    <mergeCell ref="B24:B40"/>
    <mergeCell ref="C25:E25"/>
    <mergeCell ref="C27:E27"/>
    <mergeCell ref="B41:B57"/>
    <mergeCell ref="C42:E42"/>
    <mergeCell ref="C44:E44"/>
    <mergeCell ref="B59:G59"/>
    <mergeCell ref="B60:M60"/>
    <mergeCell ref="B61:L6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Q18"/>
  <sheetViews>
    <sheetView zoomScalePageLayoutView="0" workbookViewId="0" topLeftCell="A1">
      <selection activeCell="B1" sqref="B1"/>
    </sheetView>
  </sheetViews>
  <sheetFormatPr defaultColWidth="9.00390625" defaultRowHeight="13.5"/>
  <cols>
    <col min="1" max="1" width="2.625" style="136" customWidth="1"/>
    <col min="2" max="2" width="4.125" style="136" customWidth="1"/>
    <col min="3" max="3" width="7.875" style="136" customWidth="1"/>
    <col min="4" max="4" width="11.125" style="136" bestFit="1" customWidth="1"/>
    <col min="5" max="5" width="10.125" style="136" bestFit="1" customWidth="1"/>
    <col min="6" max="6" width="9.125" style="136" bestFit="1" customWidth="1"/>
    <col min="7" max="7" width="10.125" style="136" bestFit="1" customWidth="1"/>
    <col min="8" max="8" width="9.125" style="136" bestFit="1" customWidth="1"/>
    <col min="9" max="9" width="10.125" style="136" bestFit="1" customWidth="1"/>
    <col min="10" max="11" width="9.125" style="136" bestFit="1" customWidth="1"/>
    <col min="12" max="15" width="13.625" style="136" customWidth="1"/>
    <col min="16" max="16" width="10.125" style="136" bestFit="1" customWidth="1"/>
    <col min="17" max="17" width="0.74609375" style="136" customWidth="1"/>
    <col min="18" max="16384" width="9.00390625" style="136" customWidth="1"/>
  </cols>
  <sheetData>
    <row r="1" spans="2:3" ht="14.25" customHeight="1">
      <c r="B1" s="137" t="s">
        <v>331</v>
      </c>
      <c r="C1" s="137"/>
    </row>
    <row r="2" ht="12" customHeight="1"/>
    <row r="3" spans="2:16" ht="12" customHeight="1">
      <c r="B3" s="246" t="s">
        <v>242</v>
      </c>
      <c r="C3" s="247"/>
      <c r="D3" s="288" t="s">
        <v>312</v>
      </c>
      <c r="E3" s="288" t="s">
        <v>313</v>
      </c>
      <c r="F3" s="288" t="s">
        <v>314</v>
      </c>
      <c r="G3" s="288" t="s">
        <v>315</v>
      </c>
      <c r="H3" s="288" t="s">
        <v>316</v>
      </c>
      <c r="I3" s="288" t="s">
        <v>317</v>
      </c>
      <c r="J3" s="288" t="s">
        <v>318</v>
      </c>
      <c r="K3" s="296" t="s">
        <v>319</v>
      </c>
      <c r="L3" s="296" t="s">
        <v>320</v>
      </c>
      <c r="M3" s="296" t="s">
        <v>321</v>
      </c>
      <c r="N3" s="292" t="s">
        <v>322</v>
      </c>
      <c r="O3" s="292" t="s">
        <v>323</v>
      </c>
      <c r="P3" s="288" t="s">
        <v>324</v>
      </c>
    </row>
    <row r="4" spans="2:16" ht="12" customHeight="1">
      <c r="B4" s="248"/>
      <c r="C4" s="249"/>
      <c r="D4" s="288"/>
      <c r="E4" s="288"/>
      <c r="F4" s="288"/>
      <c r="G4" s="288"/>
      <c r="H4" s="288"/>
      <c r="I4" s="288"/>
      <c r="J4" s="288"/>
      <c r="K4" s="297"/>
      <c r="L4" s="297"/>
      <c r="M4" s="297"/>
      <c r="N4" s="293"/>
      <c r="O4" s="293"/>
      <c r="P4" s="288"/>
    </row>
    <row r="5" spans="2:16" ht="12" customHeight="1">
      <c r="B5" s="294"/>
      <c r="C5" s="295"/>
      <c r="D5" s="140" t="s">
        <v>325</v>
      </c>
      <c r="E5" s="140" t="s">
        <v>325</v>
      </c>
      <c r="F5" s="140" t="s">
        <v>325</v>
      </c>
      <c r="G5" s="140" t="s">
        <v>325</v>
      </c>
      <c r="H5" s="140" t="s">
        <v>325</v>
      </c>
      <c r="I5" s="140" t="s">
        <v>325</v>
      </c>
      <c r="J5" s="140" t="s">
        <v>325</v>
      </c>
      <c r="K5" s="140" t="s">
        <v>325</v>
      </c>
      <c r="L5" s="140" t="s">
        <v>325</v>
      </c>
      <c r="M5" s="140" t="s">
        <v>325</v>
      </c>
      <c r="N5" s="140" t="s">
        <v>325</v>
      </c>
      <c r="O5" s="140" t="s">
        <v>325</v>
      </c>
      <c r="P5" s="140" t="s">
        <v>325</v>
      </c>
    </row>
    <row r="6" spans="2:16" ht="12" customHeight="1">
      <c r="B6" s="254" t="s">
        <v>250</v>
      </c>
      <c r="C6" s="255"/>
      <c r="D6" s="207">
        <v>117805</v>
      </c>
      <c r="E6" s="174">
        <v>10194</v>
      </c>
      <c r="F6" s="174">
        <v>931</v>
      </c>
      <c r="G6" s="174">
        <v>17074</v>
      </c>
      <c r="H6" s="174">
        <v>1713</v>
      </c>
      <c r="I6" s="174">
        <v>37704</v>
      </c>
      <c r="J6" s="174">
        <v>2952</v>
      </c>
      <c r="K6" s="174">
        <v>229</v>
      </c>
      <c r="L6" s="174">
        <v>1630</v>
      </c>
      <c r="M6" s="174">
        <v>17277</v>
      </c>
      <c r="N6" s="174">
        <v>1503</v>
      </c>
      <c r="O6" s="174">
        <v>16963</v>
      </c>
      <c r="P6" s="174">
        <v>9635</v>
      </c>
    </row>
    <row r="7" spans="2:16" ht="12" customHeight="1">
      <c r="B7" s="208"/>
      <c r="C7" s="145">
        <v>21</v>
      </c>
      <c r="D7" s="207">
        <v>115793</v>
      </c>
      <c r="E7" s="207">
        <v>9724</v>
      </c>
      <c r="F7" s="207">
        <v>948</v>
      </c>
      <c r="G7" s="207">
        <v>16408</v>
      </c>
      <c r="H7" s="207">
        <v>1378</v>
      </c>
      <c r="I7" s="207">
        <v>34010</v>
      </c>
      <c r="J7" s="207">
        <v>3219</v>
      </c>
      <c r="K7" s="207">
        <v>112</v>
      </c>
      <c r="L7" s="207">
        <v>1382</v>
      </c>
      <c r="M7" s="207">
        <v>13677</v>
      </c>
      <c r="N7" s="207">
        <v>1789</v>
      </c>
      <c r="O7" s="207">
        <v>23442</v>
      </c>
      <c r="P7" s="207">
        <v>9704</v>
      </c>
    </row>
    <row r="8" spans="2:16" ht="12" customHeight="1">
      <c r="B8" s="208"/>
      <c r="C8" s="145">
        <v>22</v>
      </c>
      <c r="D8" s="207">
        <v>114613</v>
      </c>
      <c r="E8" s="207">
        <v>9367</v>
      </c>
      <c r="F8" s="207">
        <v>807</v>
      </c>
      <c r="G8" s="207">
        <v>15874</v>
      </c>
      <c r="H8" s="207">
        <v>1369</v>
      </c>
      <c r="I8" s="207">
        <v>33594</v>
      </c>
      <c r="J8" s="207">
        <v>2876</v>
      </c>
      <c r="K8" s="207">
        <v>99</v>
      </c>
      <c r="L8" s="207">
        <v>1583</v>
      </c>
      <c r="M8" s="207">
        <v>11601</v>
      </c>
      <c r="N8" s="207">
        <v>2346</v>
      </c>
      <c r="O8" s="207">
        <v>25411</v>
      </c>
      <c r="P8" s="207">
        <v>9687</v>
      </c>
    </row>
    <row r="9" spans="2:16" ht="12" customHeight="1">
      <c r="B9" s="209"/>
      <c r="C9" s="145">
        <v>23</v>
      </c>
      <c r="D9" s="207">
        <v>113147</v>
      </c>
      <c r="E9" s="207">
        <v>9358</v>
      </c>
      <c r="F9" s="207">
        <v>740</v>
      </c>
      <c r="G9" s="207">
        <v>15611</v>
      </c>
      <c r="H9" s="207">
        <v>1393</v>
      </c>
      <c r="I9" s="207">
        <v>32212</v>
      </c>
      <c r="J9" s="207">
        <v>3346</v>
      </c>
      <c r="K9" s="207">
        <v>96</v>
      </c>
      <c r="L9" s="207">
        <v>1560</v>
      </c>
      <c r="M9" s="207">
        <v>9840</v>
      </c>
      <c r="N9" s="207">
        <v>2352</v>
      </c>
      <c r="O9" s="207">
        <v>26479</v>
      </c>
      <c r="P9" s="207">
        <v>10156</v>
      </c>
    </row>
    <row r="10" spans="2:17" ht="12" customHeight="1">
      <c r="B10" s="209"/>
      <c r="C10" s="148">
        <v>24</v>
      </c>
      <c r="D10" s="210">
        <v>114322</v>
      </c>
      <c r="E10" s="210">
        <v>9245</v>
      </c>
      <c r="F10" s="210">
        <v>732</v>
      </c>
      <c r="G10" s="210">
        <v>15419</v>
      </c>
      <c r="H10" s="210">
        <v>1216</v>
      </c>
      <c r="I10" s="210">
        <v>32230</v>
      </c>
      <c r="J10" s="210">
        <v>3550</v>
      </c>
      <c r="K10" s="210">
        <v>96</v>
      </c>
      <c r="L10" s="210">
        <v>1622</v>
      </c>
      <c r="M10" s="211">
        <v>9487</v>
      </c>
      <c r="N10" s="212">
        <v>2736</v>
      </c>
      <c r="O10" s="213">
        <v>27807</v>
      </c>
      <c r="P10" s="210">
        <v>10183</v>
      </c>
      <c r="Q10" s="136">
        <v>23442</v>
      </c>
    </row>
    <row r="11" ht="12" customHeight="1"/>
    <row r="12" spans="2:3" ht="12" customHeight="1">
      <c r="B12" s="153" t="s">
        <v>326</v>
      </c>
      <c r="C12" s="153"/>
    </row>
    <row r="13" ht="12" customHeight="1">
      <c r="B13" s="153" t="s">
        <v>327</v>
      </c>
    </row>
    <row r="14" spans="2:4" ht="12" customHeight="1">
      <c r="B14" s="153" t="s">
        <v>328</v>
      </c>
      <c r="D14" s="214"/>
    </row>
    <row r="15" ht="12" customHeight="1">
      <c r="D15" s="214"/>
    </row>
    <row r="16" spans="3:17" ht="12" customHeight="1">
      <c r="C16" s="152"/>
      <c r="D16" s="214"/>
      <c r="F16" s="152"/>
      <c r="H16" s="152"/>
      <c r="I16" s="152"/>
      <c r="J16" s="152"/>
      <c r="L16" s="152"/>
      <c r="N16" s="152"/>
      <c r="O16" s="152"/>
      <c r="P16" s="152"/>
      <c r="Q16" s="152">
        <v>9704</v>
      </c>
    </row>
    <row r="17" ht="12" customHeight="1">
      <c r="D17" s="214"/>
    </row>
    <row r="18" ht="12" customHeight="1">
      <c r="D18" s="214"/>
    </row>
  </sheetData>
  <sheetProtection/>
  <mergeCells count="16">
    <mergeCell ref="B3:C4"/>
    <mergeCell ref="D3:D4"/>
    <mergeCell ref="E3:E4"/>
    <mergeCell ref="F3:F4"/>
    <mergeCell ref="G3:G4"/>
    <mergeCell ref="H3:H4"/>
    <mergeCell ref="O3:O4"/>
    <mergeCell ref="P3:P4"/>
    <mergeCell ref="B5:C5"/>
    <mergeCell ref="B6:C6"/>
    <mergeCell ref="I3:I4"/>
    <mergeCell ref="J3:J4"/>
    <mergeCell ref="K3:K4"/>
    <mergeCell ref="L3:L4"/>
    <mergeCell ref="M3:M4"/>
    <mergeCell ref="N3:N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石田　由香</cp:lastModifiedBy>
  <cp:lastPrinted>2009-06-29T08:20:13Z</cp:lastPrinted>
  <dcterms:created xsi:type="dcterms:W3CDTF">2003-07-29T00:27:08Z</dcterms:created>
  <dcterms:modified xsi:type="dcterms:W3CDTF">2014-09-10T07:49:59Z</dcterms:modified>
  <cp:category/>
  <cp:version/>
  <cp:contentType/>
  <cp:contentStatus/>
</cp:coreProperties>
</file>