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9-1 県一般会計歳入決算額年度別比較" sheetId="1" r:id="rId1"/>
    <sheet name="19-2 県一般会計歳出決算額年度別比較" sheetId="2" r:id="rId2"/>
    <sheet name="19-3 県一般会計歳入・歳出差引残額年度別比較" sheetId="3" r:id="rId3"/>
    <sheet name="19-4 県特別会計歳入決算額年度別比較" sheetId="4" r:id="rId4"/>
    <sheet name="19-5 県特別会計歳出決算額年度別比較" sheetId="5" r:id="rId5"/>
    <sheet name="19-6 県歳入・歳出予算及び決算額" sheetId="6" r:id="rId6"/>
    <sheet name="19-7 税目別県税及び県税に伴う徴収金決算額" sheetId="7" r:id="rId7"/>
    <sheet name="19-8 市町村歳入決算状況" sheetId="8" r:id="rId8"/>
    <sheet name="19-9 市町村歳出決算状況" sheetId="9" r:id="rId9"/>
  </sheets>
  <definedNames>
    <definedName name="_xlnm.Print_Area" localSheetId="0">'19-1 県一般会計歳入決算額年度別比較'!$A$1:$H$22</definedName>
  </definedNames>
  <calcPr fullCalcOnLoad="1"/>
</workbook>
</file>

<file path=xl/sharedStrings.xml><?xml version="1.0" encoding="utf-8"?>
<sst xmlns="http://schemas.openxmlformats.org/spreadsheetml/2006/main" count="612" uniqueCount="214">
  <si>
    <t>科目</t>
  </si>
  <si>
    <t>県税</t>
  </si>
  <si>
    <t>地方消費税清算金</t>
  </si>
  <si>
    <t>地方譲与税</t>
  </si>
  <si>
    <t>地方交付税</t>
  </si>
  <si>
    <t>分担金及び負担金</t>
  </si>
  <si>
    <t>総額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</si>
  <si>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</si>
  <si>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</si>
  <si>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</si>
  <si>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</si>
  <si>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</si>
  <si>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</si>
  <si>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</si>
  <si>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</si>
  <si>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</si>
  <si>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地方特例交付金</t>
  </si>
  <si>
    <t>交通安全対策特別交付金</t>
  </si>
  <si>
    <t>資料：県会計局</t>
  </si>
  <si>
    <t>平成19年度</t>
  </si>
  <si>
    <t xml:space="preserve">   </t>
  </si>
  <si>
    <t>平成20年度</t>
  </si>
  <si>
    <t>平成21年度</t>
  </si>
  <si>
    <t>平成22年度</t>
  </si>
  <si>
    <t>平成23年度</t>
  </si>
  <si>
    <t>１９－１ 県一般会計歳入決算額年度別比較 （平成19～23年度）</t>
  </si>
  <si>
    <t>１９－２ 県一般会計歳出決算額年度別比較 （平成19～23年度）</t>
  </si>
  <si>
    <t>議会費</t>
  </si>
  <si>
    <t>総務費</t>
  </si>
  <si>
    <t>企画費</t>
  </si>
  <si>
    <t>-</t>
  </si>
  <si>
    <t>生活文化費</t>
  </si>
  <si>
    <t>保健・福祉・食品費
健康福祉費</t>
  </si>
  <si>
    <t>環境・森林費
環境森林費</t>
  </si>
  <si>
    <t>労働費</t>
  </si>
  <si>
    <t>農業費
農政費</t>
  </si>
  <si>
    <t>産業経済費</t>
  </si>
  <si>
    <t>県土整備費</t>
  </si>
  <si>
    <t>警察費</t>
  </si>
  <si>
    <t>教育費</t>
  </si>
  <si>
    <t>災害復旧費</t>
  </si>
  <si>
    <t>公債費</t>
  </si>
  <si>
    <t>諸支出金</t>
  </si>
  <si>
    <t>予備費</t>
  </si>
  <si>
    <t>(-)</t>
  </si>
  <si>
    <t>注）予備費は、決算額では各費目に計上するので、(-)と表記した。</t>
  </si>
  <si>
    <t>１９－３ 県一般会計歳入・歳出差引残額年度別比較 （平成19～23年度）</t>
  </si>
  <si>
    <t>項目</t>
  </si>
  <si>
    <t>歳入・歳出差引残額</t>
  </si>
  <si>
    <t>１９－４ 県特別会計歳入決算額年度別比較 （平成19～23年度）</t>
  </si>
  <si>
    <t>会計</t>
  </si>
  <si>
    <t>母子寡婦福祉資金貸付金</t>
  </si>
  <si>
    <t>災害救助基金</t>
  </si>
  <si>
    <t>-</t>
  </si>
  <si>
    <t>農業改良資金</t>
  </si>
  <si>
    <t>農業災害対策費</t>
  </si>
  <si>
    <t>県有模範林施設費</t>
  </si>
  <si>
    <t>県営競輪費</t>
  </si>
  <si>
    <t>小規模企業者等設備導入資金 助成費</t>
  </si>
  <si>
    <t>用地先行取得</t>
  </si>
  <si>
    <t>収入証紙</t>
  </si>
  <si>
    <t>林業改善資金</t>
  </si>
  <si>
    <t>流域下水道事業費</t>
  </si>
  <si>
    <t>公債管理</t>
  </si>
  <si>
    <t>中小企業振興資金</t>
  </si>
  <si>
    <t>１９－５ 県特別会計歳出決算額年度別比較 （平成19～23年度）</t>
  </si>
  <si>
    <t>-</t>
  </si>
  <si>
    <t>１９－６ 県歳入・歳出予算及び決算額 （平成23年度）</t>
  </si>
  <si>
    <t>（1）一般会計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</si>
  <si>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</si>
  <si>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</si>
  <si>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</si>
  <si>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</si>
  <si>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</si>
  <si>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</si>
  <si>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</si>
  <si>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％</t>
  </si>
  <si>
    <t>企画費</t>
  </si>
  <si>
    <t>健康福祉費</t>
  </si>
  <si>
    <t>環境森林費</t>
  </si>
  <si>
    <t>農政費</t>
  </si>
  <si>
    <t>県土整備費</t>
  </si>
  <si>
    <t>（－）</t>
  </si>
  <si>
    <t>（2）特別会計</t>
  </si>
  <si>
    <t>－</t>
  </si>
  <si>
    <t>小規模企業者等設備導入資金助成費</t>
  </si>
  <si>
    <t>１９－７ 税目別県税及び県税に伴う徴収金決算額 （平成23年度）</t>
  </si>
  <si>
    <t>区分</t>
  </si>
  <si>
    <t>予算額</t>
  </si>
  <si>
    <t>調定済額</t>
  </si>
  <si>
    <t>収入済額</t>
  </si>
  <si>
    <t>不納欠損額</t>
  </si>
  <si>
    <t>過誤納額</t>
  </si>
  <si>
    <t>収入未済額</t>
  </si>
  <si>
    <t>収入歩合</t>
  </si>
  <si>
    <t>％</t>
  </si>
  <si>
    <t>県税収入総額</t>
  </si>
  <si>
    <t>普通税</t>
  </si>
  <si>
    <t>県民税</t>
  </si>
  <si>
    <t>個人</t>
  </si>
  <si>
    <t>均等割・所得割</t>
  </si>
  <si>
    <t>－</t>
  </si>
  <si>
    <t>配当割</t>
  </si>
  <si>
    <t>株式等譲渡所得割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</si>
  <si>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</si>
  <si>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</si>
  <si>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</si>
  <si>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</si>
  <si>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</si>
  <si>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</si>
  <si>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</si>
  <si>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</si>
  <si>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</si>
  <si>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</si>
  <si>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</si>
  <si>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県固定資産税</t>
  </si>
  <si>
    <t>目的税</t>
  </si>
  <si>
    <t>狩猟税</t>
  </si>
  <si>
    <t>旧法による税</t>
  </si>
  <si>
    <t>県税に伴う徴収金額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</si>
  <si>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</si>
  <si>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</si>
  <si>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</si>
  <si>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</si>
  <si>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</si>
  <si>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</si>
  <si>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</si>
  <si>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</si>
  <si>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</si>
  <si>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…</t>
  </si>
  <si>
    <t>不申告加算金</t>
  </si>
  <si>
    <t>重加算金</t>
  </si>
  <si>
    <t>利子割精算金収入</t>
  </si>
  <si>
    <t>雑入</t>
  </si>
  <si>
    <t>滞納処分費</t>
  </si>
  <si>
    <t>違約金及び延納利息</t>
  </si>
  <si>
    <t>資料：県税務課</t>
  </si>
  <si>
    <t>注）</t>
  </si>
  <si>
    <t>旧法による税は、軽油引取税（目的税）である。</t>
  </si>
  <si>
    <t>１９－８ 市町村歳入決算状況 （平成22年度）</t>
  </si>
  <si>
    <t>市町村</t>
  </si>
  <si>
    <t>歳入総額</t>
  </si>
  <si>
    <t>市町村税</t>
  </si>
  <si>
    <t>地方
譲与税</t>
  </si>
  <si>
    <t>利子割
交付金</t>
  </si>
  <si>
    <t>配当割
交付金</t>
  </si>
  <si>
    <t>株式等譲渡所得割交付金</t>
  </si>
  <si>
    <t>地方消費税
交付金</t>
  </si>
  <si>
    <t>ゴルフ場
利用税
交付金</t>
  </si>
  <si>
    <t>特別地方
消費税
交付金</t>
  </si>
  <si>
    <t>自動車
取得税
交付金</t>
  </si>
  <si>
    <t>地方特例                                                                                                                                                           交付金</t>
  </si>
  <si>
    <t>交通安全対策
特別交付金</t>
  </si>
  <si>
    <t>分担金・負担金</t>
  </si>
  <si>
    <t>使用料</t>
  </si>
  <si>
    <t>国有提供施設
等所在市町村
助成交付金</t>
  </si>
  <si>
    <t>県支出金</t>
  </si>
  <si>
    <t>地方債</t>
  </si>
  <si>
    <t>平成22年度</t>
  </si>
  <si>
    <t xml:space="preserve"> 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</si>
  <si>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</si>
  <si>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</si>
  <si>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</si>
  <si>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</si>
  <si>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</si>
  <si>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</si>
  <si>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</si>
  <si>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</si>
  <si>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</si>
  <si>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</si>
  <si>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</si>
  <si>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</si>
  <si>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</si>
  <si>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</si>
  <si>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</si>
  <si>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</si>
  <si>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</si>
  <si>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</si>
  <si>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</si>
  <si>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</si>
  <si>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</si>
  <si>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</si>
  <si>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</si>
  <si>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</si>
  <si>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</si>
  <si>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</si>
  <si>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</si>
  <si>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</si>
  <si>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</si>
  <si>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</si>
  <si>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</si>
  <si>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</si>
  <si>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</si>
  <si>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</si>
  <si>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</si>
  <si>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</si>
  <si>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</si>
  <si>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</si>
  <si>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</si>
  <si>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</si>
  <si>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</si>
  <si>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</si>
  <si>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</si>
  <si>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</si>
  <si>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資料：県市町村課「市町村の財政状況」</t>
  </si>
  <si>
    <t>１９－９ 市町村歳出決算状況 （平成22年度）</t>
  </si>
  <si>
    <t>歳出総額</t>
  </si>
  <si>
    <t>民生費</t>
  </si>
  <si>
    <t>衛生費</t>
  </si>
  <si>
    <t>農林水産業費</t>
  </si>
  <si>
    <t>商工費</t>
  </si>
  <si>
    <t>土木費</t>
  </si>
  <si>
    <t>消防費</t>
  </si>
  <si>
    <t>前年度繰上
充用金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</si>
</sst>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.00;[Red]0.00"/>
    <numFmt numFmtId="179" formatCode="0.0000_ "/>
    <numFmt numFmtId="180" formatCode="0.00000_ "/>
    <numFmt numFmtId="181" formatCode="#,##0.000;&quot;▲ &quot;#,##0.000"/>
    <numFmt numFmtId="182" formatCode="#,##0.000;[Red]#,##0.000"/>
    <numFmt numFmtId="183" formatCode="#,##0;&quot;▲ &quot;#,##0"/>
    <numFmt numFmtId="184" formatCode="#,##0.00;&quot;▲ &quot;#,##0.00"/>
    <numFmt numFmtId="185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b/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 wrapText="1"/>
    </xf>
    <xf numFmtId="176" fontId="2" fillId="0" borderId="0" xfId="0" applyNumberFormat="1" applyFont="1" applyAlignment="1">
      <alignment vertical="center"/>
    </xf>
    <xf numFmtId="0" fontId="7" fillId="34" borderId="12" xfId="0" applyFont="1" applyFill="1" applyBorder="1" applyAlignment="1">
      <alignment horizontal="distributed" vertical="center" wrapText="1"/>
    </xf>
    <xf numFmtId="0" fontId="8" fillId="34" borderId="12" xfId="0" applyFont="1" applyFill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34" borderId="12" xfId="0" applyFont="1" applyFill="1" applyBorder="1" applyAlignment="1">
      <alignment horizontal="distributed" vertical="center" wrapText="1"/>
    </xf>
    <xf numFmtId="178" fontId="2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13" xfId="0" applyNumberFormat="1" applyFont="1" applyBorder="1" applyAlignment="1">
      <alignment/>
    </xf>
    <xf numFmtId="179" fontId="2" fillId="0" borderId="0" xfId="0" applyNumberFormat="1" applyFont="1" applyAlignment="1">
      <alignment vertical="center"/>
    </xf>
    <xf numFmtId="177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distributed" vertical="center"/>
    </xf>
    <xf numFmtId="177" fontId="2" fillId="0" borderId="13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33" borderId="10" xfId="0" applyFont="1" applyFill="1" applyBorder="1" applyAlignment="1">
      <alignment horizontal="distributed" vertical="center" shrinkToFit="1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183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 quotePrefix="1">
      <alignment horizontal="right" vertical="center"/>
    </xf>
    <xf numFmtId="183" fontId="5" fillId="0" borderId="10" xfId="0" applyNumberFormat="1" applyFont="1" applyBorder="1" applyAlignment="1" quotePrefix="1">
      <alignment horizontal="right" vertical="center"/>
    </xf>
    <xf numFmtId="0" fontId="2" fillId="34" borderId="11" xfId="0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vertical="distributed" textRotation="255"/>
    </xf>
    <xf numFmtId="0" fontId="2" fillId="34" borderId="15" xfId="0" applyFont="1" applyFill="1" applyBorder="1" applyAlignment="1">
      <alignment vertical="distributed" textRotation="255"/>
    </xf>
    <xf numFmtId="0" fontId="2" fillId="34" borderId="11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185" fontId="2" fillId="0" borderId="10" xfId="0" applyNumberFormat="1" applyFont="1" applyBorder="1" applyAlignment="1" applyProtection="1">
      <alignment horizontal="right" vertical="center"/>
      <protection/>
    </xf>
    <xf numFmtId="41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right" vertical="center" shrinkToFit="1"/>
      <protection/>
    </xf>
    <xf numFmtId="0" fontId="2" fillId="34" borderId="14" xfId="0" applyFont="1" applyFill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 vertical="center" shrinkToFit="1"/>
    </xf>
    <xf numFmtId="185" fontId="5" fillId="0" borderId="10" xfId="0" applyNumberFormat="1" applyFont="1" applyBorder="1" applyAlignment="1" applyProtection="1">
      <alignment horizontal="right" vertical="center"/>
      <protection/>
    </xf>
    <xf numFmtId="41" fontId="5" fillId="0" borderId="10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34" borderId="11" xfId="0" applyFont="1" applyFill="1" applyBorder="1" applyAlignment="1">
      <alignment vertical="center" shrinkToFit="1"/>
    </xf>
    <xf numFmtId="185" fontId="5" fillId="0" borderId="10" xfId="0" applyNumberFormat="1" applyFont="1" applyBorder="1" applyAlignment="1" applyProtection="1">
      <alignment horizontal="right" vertical="center" shrinkToFit="1"/>
      <protection/>
    </xf>
    <xf numFmtId="0" fontId="5" fillId="34" borderId="14" xfId="0" applyFont="1" applyFill="1" applyBorder="1" applyAlignment="1">
      <alignment horizontal="distributed" vertical="center" shrinkToFit="1"/>
    </xf>
    <xf numFmtId="0" fontId="5" fillId="34" borderId="11" xfId="0" applyFont="1" applyFill="1" applyBorder="1" applyAlignment="1">
      <alignment vertical="center"/>
    </xf>
    <xf numFmtId="185" fontId="5" fillId="0" borderId="0" xfId="0" applyNumberFormat="1" applyFont="1" applyAlignment="1">
      <alignment vertical="center"/>
    </xf>
    <xf numFmtId="0" fontId="5" fillId="34" borderId="14" xfId="0" applyFont="1" applyFill="1" applyBorder="1" applyAlignment="1">
      <alignment horizontal="distributed" vertical="center"/>
    </xf>
    <xf numFmtId="41" fontId="2" fillId="0" borderId="10" xfId="0" applyNumberFormat="1" applyFont="1" applyBorder="1" applyAlignment="1" applyProtection="1">
      <alignment horizontal="right" vertical="center" shrinkToFit="1"/>
      <protection/>
    </xf>
    <xf numFmtId="4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34" borderId="14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38" fontId="2" fillId="0" borderId="0" xfId="48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 applyProtection="1">
      <alignment vertical="center" shrinkToFit="1"/>
      <protection/>
    </xf>
    <xf numFmtId="41" fontId="2" fillId="0" borderId="10" xfId="0" applyNumberFormat="1" applyFont="1" applyBorder="1" applyAlignment="1">
      <alignment vertical="center" shrinkToFit="1"/>
    </xf>
    <xf numFmtId="41" fontId="8" fillId="0" borderId="10" xfId="0" applyNumberFormat="1" applyFont="1" applyFill="1" applyBorder="1" applyAlignment="1" applyProtection="1">
      <alignment vertical="center" shrinkToFit="1"/>
      <protection/>
    </xf>
    <xf numFmtId="0" fontId="2" fillId="34" borderId="12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 shrinkToFit="1"/>
    </xf>
    <xf numFmtId="41" fontId="5" fillId="0" borderId="10" xfId="0" applyNumberFormat="1" applyFont="1" applyFill="1" applyBorder="1" applyAlignment="1" applyProtection="1">
      <alignment vertical="center" shrinkToFit="1"/>
      <protection/>
    </xf>
    <xf numFmtId="41" fontId="2" fillId="0" borderId="0" xfId="0" applyNumberFormat="1" applyFont="1" applyAlignment="1">
      <alignment vertical="center" shrinkToFit="1"/>
    </xf>
    <xf numFmtId="0" fontId="5" fillId="34" borderId="11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distributed"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4" borderId="12" xfId="0" applyFont="1" applyFill="1" applyBorder="1" applyAlignment="1">
      <alignment horizontal="distributed" vertical="center" shrinkToFit="1"/>
    </xf>
    <xf numFmtId="177" fontId="2" fillId="0" borderId="0" xfId="0" applyNumberFormat="1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38" fontId="12" fillId="0" borderId="0" xfId="48" applyFont="1" applyBorder="1" applyAlignment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5" fillId="34" borderId="11" xfId="0" applyFont="1" applyFill="1" applyBorder="1" applyAlignment="1">
      <alignment horizontal="distributed" vertical="center" wrapText="1"/>
    </xf>
    <xf numFmtId="0" fontId="5" fillId="34" borderId="12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8" fillId="34" borderId="14" xfId="0" applyFont="1" applyFill="1" applyBorder="1" applyAlignment="1">
      <alignment horizontal="distributed" vertical="center"/>
    </xf>
    <xf numFmtId="0" fontId="8" fillId="34" borderId="12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vertical="distributed" textRotation="255"/>
    </xf>
    <xf numFmtId="0" fontId="2" fillId="34" borderId="20" xfId="0" applyFont="1" applyFill="1" applyBorder="1" applyAlignment="1">
      <alignment vertical="distributed" textRotation="255"/>
    </xf>
    <xf numFmtId="0" fontId="2" fillId="34" borderId="13" xfId="0" applyFont="1" applyFill="1" applyBorder="1" applyAlignment="1">
      <alignment vertical="distributed" textRotation="255"/>
    </xf>
    <xf numFmtId="0" fontId="5" fillId="34" borderId="11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34" borderId="19" xfId="0" applyFont="1" applyFill="1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shrinkToFit="1"/>
    </xf>
    <xf numFmtId="0" fontId="2" fillId="34" borderId="14" xfId="0" applyFont="1" applyFill="1" applyBorder="1" applyAlignment="1">
      <alignment horizontal="distributed" vertical="center" shrinkToFit="1"/>
    </xf>
    <xf numFmtId="0" fontId="2" fillId="34" borderId="12" xfId="0" applyFont="1" applyFill="1" applyBorder="1" applyAlignment="1">
      <alignment horizontal="distributed" vertical="center" shrinkToFit="1"/>
    </xf>
    <xf numFmtId="0" fontId="5" fillId="34" borderId="10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distributed" textRotation="255"/>
    </xf>
    <xf numFmtId="0" fontId="0" fillId="0" borderId="20" xfId="0" applyBorder="1" applyAlignment="1">
      <alignment vertical="distributed" textRotation="255"/>
    </xf>
    <xf numFmtId="0" fontId="2" fillId="34" borderId="19" xfId="0" applyFont="1" applyFill="1" applyBorder="1" applyAlignment="1">
      <alignment vertical="center" textRotation="255"/>
    </xf>
    <xf numFmtId="0" fontId="2" fillId="34" borderId="20" xfId="0" applyFont="1" applyFill="1" applyBorder="1" applyAlignment="1">
      <alignment vertical="center" textRotation="255"/>
    </xf>
    <xf numFmtId="0" fontId="2" fillId="34" borderId="13" xfId="0" applyFont="1" applyFill="1" applyBorder="1" applyAlignment="1">
      <alignment vertical="center" textRotation="255"/>
    </xf>
    <xf numFmtId="0" fontId="2" fillId="34" borderId="19" xfId="0" applyFont="1" applyFill="1" applyBorder="1" applyAlignment="1">
      <alignment horizontal="center" vertical="center" textRotation="255"/>
    </xf>
    <xf numFmtId="0" fontId="2" fillId="34" borderId="20" xfId="0" applyFont="1" applyFill="1" applyBorder="1" applyAlignment="1">
      <alignment horizontal="center" vertical="center" textRotation="255"/>
    </xf>
    <xf numFmtId="0" fontId="2" fillId="34" borderId="13" xfId="0" applyFont="1" applyFill="1" applyBorder="1" applyAlignment="1">
      <alignment horizontal="center" vertical="center" textRotation="255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/>
    </xf>
    <xf numFmtId="0" fontId="2" fillId="34" borderId="21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5" fillId="34" borderId="12" xfId="0" applyFont="1" applyFill="1" applyBorder="1" applyAlignment="1">
      <alignment horizontal="distributed" vertical="center" shrinkToFit="1"/>
    </xf>
    <xf numFmtId="0" fontId="5" fillId="34" borderId="11" xfId="0" applyFont="1" applyFill="1" applyBorder="1" applyAlignment="1">
      <alignment horizontal="distributed" vertical="center" shrinkToFit="1"/>
    </xf>
    <xf numFmtId="0" fontId="6" fillId="33" borderId="19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9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shrinkToFit="1"/>
    </xf>
    <xf numFmtId="0" fontId="2" fillId="34" borderId="10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tabSelected="1" zoomScaleSheetLayoutView="100" zoomScalePageLayoutView="0" workbookViewId="0" topLeftCell="A1">
      <selection activeCell="E39" sqref="E39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5" width="14.25390625" style="2" bestFit="1" customWidth="1"/>
    <col min="6" max="6" width="14.50390625" style="2" customWidth="1"/>
    <col min="7" max="8" width="14.25390625" style="2" bestFit="1" customWidth="1"/>
    <col min="9" max="9" width="14.50390625" style="2" customWidth="1"/>
    <col min="10" max="16384" width="9.00390625" style="2" customWidth="1"/>
  </cols>
  <sheetData>
    <row r="1" ht="14.25">
      <c r="B1" s="1" t="s">
        <v>25</v>
      </c>
    </row>
    <row r="3" spans="2:8" ht="12" customHeight="1">
      <c r="B3" s="96" t="s">
        <v>0</v>
      </c>
      <c r="C3" s="97"/>
      <c r="D3" s="5" t="s">
        <v>19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98" t="s">
        <v>6</v>
      </c>
      <c r="C5" s="99"/>
      <c r="D5" s="10">
        <v>785476181</v>
      </c>
      <c r="E5" s="10">
        <v>651551782</v>
      </c>
      <c r="F5" s="10">
        <v>722415404</v>
      </c>
      <c r="G5" s="10">
        <v>698930437</v>
      </c>
      <c r="H5" s="9">
        <v>682457216</v>
      </c>
    </row>
    <row r="6" spans="2:8" ht="12">
      <c r="B6" s="6"/>
      <c r="C6" s="8" t="s">
        <v>1</v>
      </c>
      <c r="D6" s="10">
        <v>262443119</v>
      </c>
      <c r="E6" s="10">
        <v>246292962</v>
      </c>
      <c r="F6" s="10">
        <v>203648482</v>
      </c>
      <c r="G6" s="10">
        <v>196239756</v>
      </c>
      <c r="H6" s="9">
        <v>195617903</v>
      </c>
    </row>
    <row r="7" spans="2:8" ht="12">
      <c r="B7" s="6"/>
      <c r="C7" s="8" t="s">
        <v>2</v>
      </c>
      <c r="D7" s="10">
        <v>39649000</v>
      </c>
      <c r="E7" s="10">
        <v>37101706</v>
      </c>
      <c r="F7" s="10">
        <v>38739213</v>
      </c>
      <c r="G7" s="10">
        <v>38680512</v>
      </c>
      <c r="H7" s="9">
        <v>38330676</v>
      </c>
    </row>
    <row r="8" spans="2:8" ht="12">
      <c r="B8" s="6"/>
      <c r="C8" s="8" t="s">
        <v>3</v>
      </c>
      <c r="D8" s="10">
        <v>3524566</v>
      </c>
      <c r="E8" s="10">
        <v>3211301</v>
      </c>
      <c r="F8" s="10">
        <v>13673620</v>
      </c>
      <c r="G8" s="10">
        <v>26215321</v>
      </c>
      <c r="H8" s="9">
        <v>27352210</v>
      </c>
    </row>
    <row r="9" spans="2:8" ht="12">
      <c r="B9" s="6"/>
      <c r="C9" s="8" t="s">
        <v>16</v>
      </c>
      <c r="D9" s="10">
        <v>1872455</v>
      </c>
      <c r="E9" s="10">
        <v>4041720</v>
      </c>
      <c r="F9" s="10">
        <v>2546683</v>
      </c>
      <c r="G9" s="10">
        <v>2401004</v>
      </c>
      <c r="H9" s="9">
        <v>2029645</v>
      </c>
    </row>
    <row r="10" spans="2:8" ht="12">
      <c r="B10" s="6"/>
      <c r="C10" s="8" t="s">
        <v>4</v>
      </c>
      <c r="D10" s="10">
        <v>125119798</v>
      </c>
      <c r="E10" s="10">
        <v>126044648</v>
      </c>
      <c r="F10" s="10">
        <v>130751906</v>
      </c>
      <c r="G10" s="10">
        <v>141058766</v>
      </c>
      <c r="H10" s="9">
        <v>141931891</v>
      </c>
    </row>
    <row r="11" spans="2:8" ht="12">
      <c r="B11" s="6"/>
      <c r="C11" s="11" t="s">
        <v>17</v>
      </c>
      <c r="D11" s="10">
        <v>1164545</v>
      </c>
      <c r="E11" s="10">
        <v>1051148</v>
      </c>
      <c r="F11" s="10">
        <v>1060765</v>
      </c>
      <c r="G11" s="10">
        <v>1016897</v>
      </c>
      <c r="H11" s="9">
        <v>986678</v>
      </c>
    </row>
    <row r="12" spans="2:8" ht="12">
      <c r="B12" s="6"/>
      <c r="C12" s="8" t="s">
        <v>5</v>
      </c>
      <c r="D12" s="10">
        <v>9715546</v>
      </c>
      <c r="E12" s="10">
        <v>9085629</v>
      </c>
      <c r="F12" s="10">
        <v>9327903</v>
      </c>
      <c r="G12" s="10">
        <v>6834284</v>
      </c>
      <c r="H12" s="9">
        <v>7984259</v>
      </c>
    </row>
    <row r="13" spans="2:8" ht="12">
      <c r="B13" s="6"/>
      <c r="C13" s="8" t="s">
        <v>7</v>
      </c>
      <c r="D13" s="10">
        <v>14570181</v>
      </c>
      <c r="E13" s="10">
        <v>14463783</v>
      </c>
      <c r="F13" s="10">
        <v>14389390</v>
      </c>
      <c r="G13" s="10">
        <v>10058616</v>
      </c>
      <c r="H13" s="9">
        <v>9645017</v>
      </c>
    </row>
    <row r="14" spans="2:8" ht="12">
      <c r="B14" s="6"/>
      <c r="C14" s="8" t="s">
        <v>8</v>
      </c>
      <c r="D14" s="10">
        <v>67314560</v>
      </c>
      <c r="E14" s="10">
        <v>81815104</v>
      </c>
      <c r="F14" s="10">
        <v>133523723</v>
      </c>
      <c r="G14" s="10">
        <v>99247499</v>
      </c>
      <c r="H14" s="9">
        <v>89297352</v>
      </c>
    </row>
    <row r="15" spans="2:8" ht="12">
      <c r="B15" s="6"/>
      <c r="C15" s="8" t="s">
        <v>9</v>
      </c>
      <c r="D15" s="10">
        <v>1226861</v>
      </c>
      <c r="E15" s="10">
        <v>2834291</v>
      </c>
      <c r="F15" s="10">
        <v>1788795</v>
      </c>
      <c r="G15" s="10">
        <v>1760415</v>
      </c>
      <c r="H15" s="9">
        <v>1209309</v>
      </c>
    </row>
    <row r="16" spans="2:8" ht="12">
      <c r="B16" s="6"/>
      <c r="C16" s="8" t="s">
        <v>10</v>
      </c>
      <c r="D16" s="10">
        <v>273105</v>
      </c>
      <c r="E16" s="10">
        <v>1386288</v>
      </c>
      <c r="F16" s="10">
        <v>290125</v>
      </c>
      <c r="G16" s="10">
        <v>27764</v>
      </c>
      <c r="H16" s="9">
        <v>213237</v>
      </c>
    </row>
    <row r="17" spans="2:8" ht="12">
      <c r="B17" s="6"/>
      <c r="C17" s="8" t="s">
        <v>11</v>
      </c>
      <c r="D17" s="10">
        <v>20379873</v>
      </c>
      <c r="E17" s="10">
        <v>11359849</v>
      </c>
      <c r="F17" s="10">
        <v>27344609</v>
      </c>
      <c r="G17" s="10">
        <v>23358801</v>
      </c>
      <c r="H17" s="9">
        <v>35058533</v>
      </c>
    </row>
    <row r="18" spans="2:8" ht="12">
      <c r="B18" s="6"/>
      <c r="C18" s="8" t="s">
        <v>12</v>
      </c>
      <c r="D18" s="10">
        <v>8649739</v>
      </c>
      <c r="E18" s="10">
        <v>9489045</v>
      </c>
      <c r="F18" s="10">
        <v>7919657</v>
      </c>
      <c r="G18" s="10">
        <v>10400397</v>
      </c>
      <c r="H18" s="9">
        <v>11072423</v>
      </c>
    </row>
    <row r="19" spans="2:8" ht="12">
      <c r="B19" s="6"/>
      <c r="C19" s="8" t="s">
        <v>13</v>
      </c>
      <c r="D19" s="10">
        <v>161779733</v>
      </c>
      <c r="E19" s="10">
        <v>17760208</v>
      </c>
      <c r="F19" s="10">
        <v>17247968</v>
      </c>
      <c r="G19" s="10">
        <v>17914170</v>
      </c>
      <c r="H19" s="9">
        <v>17083983</v>
      </c>
    </row>
    <row r="20" spans="2:8" ht="12">
      <c r="B20" s="6"/>
      <c r="C20" s="8" t="s">
        <v>14</v>
      </c>
      <c r="D20" s="10">
        <v>67793100</v>
      </c>
      <c r="E20" s="10">
        <v>85614100</v>
      </c>
      <c r="F20" s="10">
        <v>120162565</v>
      </c>
      <c r="G20" s="10">
        <v>123716235</v>
      </c>
      <c r="H20" s="9">
        <v>104644100</v>
      </c>
    </row>
    <row r="22" ht="12">
      <c r="B22" s="3" t="s">
        <v>18</v>
      </c>
    </row>
    <row r="23" spans="4:8" ht="12">
      <c r="D23" s="13"/>
      <c r="E23" s="13"/>
      <c r="F23" s="13"/>
      <c r="G23" s="13"/>
      <c r="H23" s="13"/>
    </row>
    <row r="27" ht="12">
      <c r="F27" s="2" t="s">
        <v>20</v>
      </c>
    </row>
  </sheetData>
  <sheetProtection/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&amp;L&amp;F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4" width="14.25390625" style="2" bestFit="1" customWidth="1"/>
    <col min="5" max="6" width="13.625" style="2" customWidth="1"/>
    <col min="7" max="8" width="14.25390625" style="2" bestFit="1" customWidth="1"/>
    <col min="9" max="9" width="13.625" style="2" customWidth="1"/>
    <col min="10" max="16384" width="9.00390625" style="2" customWidth="1"/>
  </cols>
  <sheetData>
    <row r="1" ht="14.25">
      <c r="B1" s="1" t="s">
        <v>26</v>
      </c>
    </row>
    <row r="3" spans="2:8" ht="12">
      <c r="B3" s="96" t="s">
        <v>0</v>
      </c>
      <c r="C3" s="97"/>
      <c r="D3" s="5" t="s">
        <v>19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98" t="s">
        <v>6</v>
      </c>
      <c r="C5" s="99"/>
      <c r="D5" s="10">
        <v>775987136</v>
      </c>
      <c r="E5" s="10">
        <v>643632125</v>
      </c>
      <c r="F5" s="10">
        <v>712015007</v>
      </c>
      <c r="G5" s="10">
        <v>687858014</v>
      </c>
      <c r="H5" s="9">
        <v>672978247</v>
      </c>
    </row>
    <row r="6" spans="2:8" ht="12">
      <c r="B6" s="6"/>
      <c r="C6" s="8" t="s">
        <v>27</v>
      </c>
      <c r="D6" s="10">
        <v>1448428</v>
      </c>
      <c r="E6" s="10">
        <v>1434391</v>
      </c>
      <c r="F6" s="10">
        <v>1357720</v>
      </c>
      <c r="G6" s="10">
        <v>1346642</v>
      </c>
      <c r="H6" s="9">
        <v>1507074</v>
      </c>
    </row>
    <row r="7" spans="2:8" ht="12">
      <c r="B7" s="6"/>
      <c r="C7" s="8" t="s">
        <v>28</v>
      </c>
      <c r="D7" s="10">
        <v>47573814</v>
      </c>
      <c r="E7" s="10">
        <v>38409156</v>
      </c>
      <c r="F7" s="10">
        <v>59545463</v>
      </c>
      <c r="G7" s="10">
        <v>45696188</v>
      </c>
      <c r="H7" s="9">
        <v>37582825</v>
      </c>
    </row>
    <row r="8" spans="2:8" ht="12">
      <c r="B8" s="6"/>
      <c r="C8" s="8" t="s">
        <v>29</v>
      </c>
      <c r="D8" s="10" t="s">
        <v>30</v>
      </c>
      <c r="E8" s="10">
        <v>3983932</v>
      </c>
      <c r="F8" s="10">
        <v>3523158</v>
      </c>
      <c r="G8" s="10">
        <v>4177751</v>
      </c>
      <c r="H8" s="9">
        <v>3067381</v>
      </c>
    </row>
    <row r="9" spans="2:8" ht="12">
      <c r="B9" s="6"/>
      <c r="C9" s="8" t="s">
        <v>31</v>
      </c>
      <c r="D9" s="10" t="s">
        <v>30</v>
      </c>
      <c r="E9" s="10">
        <v>4008165</v>
      </c>
      <c r="F9" s="10">
        <v>3801671</v>
      </c>
      <c r="G9" s="10">
        <v>3949985</v>
      </c>
      <c r="H9" s="9">
        <v>3643178</v>
      </c>
    </row>
    <row r="10" spans="2:8" ht="18">
      <c r="B10" s="6"/>
      <c r="C10" s="14" t="s">
        <v>32</v>
      </c>
      <c r="D10" s="10">
        <v>96510762</v>
      </c>
      <c r="E10" s="10">
        <v>108274117</v>
      </c>
      <c r="F10" s="10">
        <v>133142182</v>
      </c>
      <c r="G10" s="10">
        <v>134220730</v>
      </c>
      <c r="H10" s="9">
        <v>129948678</v>
      </c>
    </row>
    <row r="11" spans="2:8" ht="24">
      <c r="B11" s="6"/>
      <c r="C11" s="8" t="s">
        <v>33</v>
      </c>
      <c r="D11" s="10">
        <v>15955971</v>
      </c>
      <c r="E11" s="10">
        <v>16513236</v>
      </c>
      <c r="F11" s="10">
        <v>18866271</v>
      </c>
      <c r="G11" s="10">
        <v>17518540</v>
      </c>
      <c r="H11" s="9">
        <v>22131319</v>
      </c>
    </row>
    <row r="12" spans="2:8" ht="12">
      <c r="B12" s="6"/>
      <c r="C12" s="8" t="s">
        <v>34</v>
      </c>
      <c r="D12" s="10">
        <v>1881935</v>
      </c>
      <c r="E12" s="10">
        <v>8155255</v>
      </c>
      <c r="F12" s="10">
        <v>14185789</v>
      </c>
      <c r="G12" s="10">
        <v>11546157</v>
      </c>
      <c r="H12" s="9">
        <v>12428505</v>
      </c>
    </row>
    <row r="13" spans="2:8" ht="22.5">
      <c r="B13" s="6"/>
      <c r="C13" s="15" t="s">
        <v>35</v>
      </c>
      <c r="D13" s="10">
        <v>22685930</v>
      </c>
      <c r="E13" s="10">
        <v>21435386</v>
      </c>
      <c r="F13" s="10">
        <v>22263798</v>
      </c>
      <c r="G13" s="10">
        <v>20859799</v>
      </c>
      <c r="H13" s="9">
        <v>19320134</v>
      </c>
    </row>
    <row r="14" spans="2:8" ht="12">
      <c r="B14" s="6"/>
      <c r="C14" s="8" t="s">
        <v>36</v>
      </c>
      <c r="D14" s="10">
        <v>149205091</v>
      </c>
      <c r="E14" s="10">
        <v>7068827</v>
      </c>
      <c r="F14" s="10">
        <v>6432289</v>
      </c>
      <c r="G14" s="10">
        <v>6258988</v>
      </c>
      <c r="H14" s="9">
        <v>5866703</v>
      </c>
    </row>
    <row r="15" spans="2:8" ht="12">
      <c r="B15" s="6"/>
      <c r="C15" s="8" t="s">
        <v>37</v>
      </c>
      <c r="D15" s="10">
        <v>83660881</v>
      </c>
      <c r="E15" s="10">
        <v>84149962</v>
      </c>
      <c r="F15" s="10">
        <v>99587722</v>
      </c>
      <c r="G15" s="10">
        <v>92650272</v>
      </c>
      <c r="H15" s="9">
        <v>85278774</v>
      </c>
    </row>
    <row r="16" spans="2:8" ht="12">
      <c r="B16" s="6"/>
      <c r="C16" s="8" t="s">
        <v>38</v>
      </c>
      <c r="D16" s="10">
        <v>42156129</v>
      </c>
      <c r="E16" s="10">
        <v>43973585</v>
      </c>
      <c r="F16" s="10">
        <v>44463601</v>
      </c>
      <c r="G16" s="10">
        <v>45137282</v>
      </c>
      <c r="H16" s="9">
        <v>44446977</v>
      </c>
    </row>
    <row r="17" spans="2:8" ht="12">
      <c r="B17" s="6"/>
      <c r="C17" s="8" t="s">
        <v>39</v>
      </c>
      <c r="D17" s="10">
        <v>175424075</v>
      </c>
      <c r="E17" s="10">
        <v>171515886</v>
      </c>
      <c r="F17" s="10">
        <v>169401417</v>
      </c>
      <c r="G17" s="10">
        <v>168632657</v>
      </c>
      <c r="H17" s="9">
        <v>167916205</v>
      </c>
    </row>
    <row r="18" spans="2:8" ht="12">
      <c r="B18" s="6"/>
      <c r="C18" s="8" t="s">
        <v>40</v>
      </c>
      <c r="D18" s="10">
        <v>2911286</v>
      </c>
      <c r="E18" s="10">
        <v>2811665</v>
      </c>
      <c r="F18" s="10">
        <v>970548</v>
      </c>
      <c r="G18" s="10">
        <v>202130</v>
      </c>
      <c r="H18" s="9">
        <v>1166306</v>
      </c>
    </row>
    <row r="19" spans="2:8" ht="12">
      <c r="B19" s="6"/>
      <c r="C19" s="8" t="s">
        <v>41</v>
      </c>
      <c r="D19" s="10">
        <v>82402097</v>
      </c>
      <c r="E19" s="10">
        <v>82516197</v>
      </c>
      <c r="F19" s="10">
        <v>85085435</v>
      </c>
      <c r="G19" s="10">
        <v>87530438</v>
      </c>
      <c r="H19" s="9">
        <v>90802696</v>
      </c>
    </row>
    <row r="20" spans="2:8" ht="12">
      <c r="B20" s="6"/>
      <c r="C20" s="8" t="s">
        <v>42</v>
      </c>
      <c r="D20" s="10">
        <v>54170737</v>
      </c>
      <c r="E20" s="10">
        <v>49382365</v>
      </c>
      <c r="F20" s="10">
        <v>49387943</v>
      </c>
      <c r="G20" s="10">
        <v>48130455</v>
      </c>
      <c r="H20" s="9">
        <v>47871492</v>
      </c>
    </row>
    <row r="21" spans="2:8" ht="12">
      <c r="B21" s="6"/>
      <c r="C21" s="8" t="s">
        <v>43</v>
      </c>
      <c r="D21" s="16" t="s">
        <v>44</v>
      </c>
      <c r="E21" s="16" t="s">
        <v>44</v>
      </c>
      <c r="F21" s="16" t="s">
        <v>44</v>
      </c>
      <c r="G21" s="16" t="s">
        <v>44</v>
      </c>
      <c r="H21" s="16" t="s">
        <v>44</v>
      </c>
    </row>
    <row r="23" ht="12">
      <c r="B23" s="3" t="s">
        <v>18</v>
      </c>
    </row>
    <row r="24" spans="2:5" ht="12">
      <c r="B24" s="3" t="s">
        <v>45</v>
      </c>
      <c r="C24" s="3"/>
      <c r="D24" s="3"/>
      <c r="E24" s="3"/>
    </row>
    <row r="26" spans="3:8" ht="12">
      <c r="C26" s="17"/>
      <c r="D26" s="13"/>
      <c r="E26" s="13"/>
      <c r="F26" s="13"/>
      <c r="G26" s="13"/>
      <c r="H26" s="13"/>
    </row>
    <row r="27" spans="7:8" ht="12">
      <c r="G27" s="13"/>
      <c r="H27" s="13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2.625" style="2" customWidth="1"/>
    <col min="2" max="2" width="17.625" style="2" customWidth="1"/>
    <col min="3" max="8" width="10.625" style="2" customWidth="1"/>
    <col min="9" max="16384" width="9.00390625" style="2" customWidth="1"/>
  </cols>
  <sheetData>
    <row r="1" ht="14.25">
      <c r="B1" s="1" t="s">
        <v>46</v>
      </c>
    </row>
    <row r="3" spans="2:7" ht="12">
      <c r="B3" s="18" t="s">
        <v>47</v>
      </c>
      <c r="C3" s="5" t="s">
        <v>19</v>
      </c>
      <c r="D3" s="5" t="s">
        <v>21</v>
      </c>
      <c r="E3" s="5" t="s">
        <v>22</v>
      </c>
      <c r="F3" s="5" t="s">
        <v>23</v>
      </c>
      <c r="G3" s="12" t="s">
        <v>24</v>
      </c>
    </row>
    <row r="4" spans="2:7" ht="12">
      <c r="B4" s="19"/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2:7" ht="12">
      <c r="B5" s="20" t="s">
        <v>48</v>
      </c>
      <c r="C5" s="10">
        <v>9489045</v>
      </c>
      <c r="D5" s="10">
        <v>7919657</v>
      </c>
      <c r="E5" s="10">
        <v>10400397</v>
      </c>
      <c r="F5" s="10">
        <v>11072423</v>
      </c>
      <c r="G5" s="9">
        <v>9478969</v>
      </c>
    </row>
    <row r="7" ht="12">
      <c r="B7" s="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49</v>
      </c>
    </row>
    <row r="3" spans="2:8" ht="12">
      <c r="B3" s="96" t="s">
        <v>50</v>
      </c>
      <c r="C3" s="97"/>
      <c r="D3" s="5" t="s">
        <v>19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>
      <c r="B5" s="98" t="s">
        <v>6</v>
      </c>
      <c r="C5" s="99"/>
      <c r="D5" s="10">
        <v>68499663</v>
      </c>
      <c r="E5" s="10">
        <v>218234174</v>
      </c>
      <c r="F5" s="10">
        <v>211481138</v>
      </c>
      <c r="G5" s="10">
        <v>210428008</v>
      </c>
      <c r="H5" s="9">
        <v>190303762</v>
      </c>
    </row>
    <row r="6" spans="2:8" ht="12">
      <c r="B6" s="6"/>
      <c r="C6" s="8" t="s">
        <v>51</v>
      </c>
      <c r="D6" s="10">
        <v>400306</v>
      </c>
      <c r="E6" s="10">
        <v>470894</v>
      </c>
      <c r="F6" s="10">
        <v>500855</v>
      </c>
      <c r="G6" s="10">
        <v>551239</v>
      </c>
      <c r="H6" s="9">
        <v>540503</v>
      </c>
    </row>
    <row r="7" spans="2:8" ht="12">
      <c r="B7" s="6"/>
      <c r="C7" s="8" t="s">
        <v>52</v>
      </c>
      <c r="D7" s="10">
        <v>4307</v>
      </c>
      <c r="E7" s="10">
        <v>3951</v>
      </c>
      <c r="F7" s="10">
        <v>16393</v>
      </c>
      <c r="G7" s="10">
        <v>6733</v>
      </c>
      <c r="H7" s="9" t="s">
        <v>53</v>
      </c>
    </row>
    <row r="8" spans="2:8" ht="12">
      <c r="B8" s="6"/>
      <c r="C8" s="8" t="s">
        <v>54</v>
      </c>
      <c r="D8" s="10">
        <v>324956</v>
      </c>
      <c r="E8" s="10">
        <v>336823</v>
      </c>
      <c r="F8" s="10">
        <v>316985</v>
      </c>
      <c r="G8" s="10">
        <v>283125</v>
      </c>
      <c r="H8" s="9">
        <v>144809</v>
      </c>
    </row>
    <row r="9" spans="2:8" ht="12">
      <c r="B9" s="6"/>
      <c r="C9" s="8" t="s">
        <v>55</v>
      </c>
      <c r="D9" s="10">
        <v>8666</v>
      </c>
      <c r="E9" s="10">
        <v>1236</v>
      </c>
      <c r="F9" s="10">
        <v>479</v>
      </c>
      <c r="G9" s="10">
        <v>91921</v>
      </c>
      <c r="H9" s="9" t="s">
        <v>53</v>
      </c>
    </row>
    <row r="10" spans="2:8" ht="12">
      <c r="B10" s="6"/>
      <c r="C10" s="8" t="s">
        <v>56</v>
      </c>
      <c r="D10" s="10">
        <v>83448</v>
      </c>
      <c r="E10" s="10">
        <v>81929</v>
      </c>
      <c r="F10" s="10">
        <v>84518</v>
      </c>
      <c r="G10" s="10">
        <v>80791</v>
      </c>
      <c r="H10" s="9">
        <v>82344</v>
      </c>
    </row>
    <row r="11" spans="2:8" ht="12">
      <c r="B11" s="6"/>
      <c r="C11" s="8" t="s">
        <v>57</v>
      </c>
      <c r="D11" s="10">
        <v>4660798</v>
      </c>
      <c r="E11" s="10">
        <v>2679275</v>
      </c>
      <c r="F11" s="10" t="s">
        <v>30</v>
      </c>
      <c r="G11" s="10" t="s">
        <v>30</v>
      </c>
      <c r="H11" s="9" t="s">
        <v>53</v>
      </c>
    </row>
    <row r="12" spans="2:8" ht="22.5">
      <c r="B12" s="6"/>
      <c r="C12" s="15" t="s">
        <v>58</v>
      </c>
      <c r="D12" s="10">
        <v>5027446</v>
      </c>
      <c r="E12" s="10">
        <v>3540236</v>
      </c>
      <c r="F12" s="10">
        <v>3989288</v>
      </c>
      <c r="G12" s="10">
        <v>2484995</v>
      </c>
      <c r="H12" s="9">
        <v>747792</v>
      </c>
    </row>
    <row r="13" spans="2:8" ht="12">
      <c r="B13" s="6"/>
      <c r="C13" s="8" t="s">
        <v>59</v>
      </c>
      <c r="D13" s="10">
        <v>2942074</v>
      </c>
      <c r="E13" s="10">
        <v>2051817</v>
      </c>
      <c r="F13" s="10">
        <v>2795777</v>
      </c>
      <c r="G13" s="10">
        <v>1511115</v>
      </c>
      <c r="H13" s="9">
        <v>510630</v>
      </c>
    </row>
    <row r="14" spans="2:8" ht="12">
      <c r="B14" s="6"/>
      <c r="C14" s="8" t="s">
        <v>60</v>
      </c>
      <c r="D14" s="10">
        <v>14454832</v>
      </c>
      <c r="E14" s="10">
        <v>13126208</v>
      </c>
      <c r="F14" s="10">
        <v>10719485</v>
      </c>
      <c r="G14" s="10">
        <v>9463150</v>
      </c>
      <c r="H14" s="9">
        <v>7601484</v>
      </c>
    </row>
    <row r="15" spans="2:8" ht="12">
      <c r="B15" s="6"/>
      <c r="C15" s="8" t="s">
        <v>61</v>
      </c>
      <c r="D15" s="10">
        <v>1672188</v>
      </c>
      <c r="E15" s="10">
        <v>1586498</v>
      </c>
      <c r="F15" s="10">
        <v>1199205</v>
      </c>
      <c r="G15" s="10">
        <v>1210559</v>
      </c>
      <c r="H15" s="9">
        <v>1262501</v>
      </c>
    </row>
    <row r="16" spans="2:8" ht="12">
      <c r="B16" s="6"/>
      <c r="C16" s="8" t="s">
        <v>62</v>
      </c>
      <c r="D16" s="10">
        <v>14327607</v>
      </c>
      <c r="E16" s="10">
        <v>15033390</v>
      </c>
      <c r="F16" s="10">
        <v>11863290</v>
      </c>
      <c r="G16" s="10">
        <v>10836970</v>
      </c>
      <c r="H16" s="9">
        <v>9826296</v>
      </c>
    </row>
    <row r="17" spans="2:8" ht="12">
      <c r="B17" s="6"/>
      <c r="C17" s="8" t="s">
        <v>63</v>
      </c>
      <c r="D17" s="10">
        <v>24593035</v>
      </c>
      <c r="E17" s="10">
        <v>25711118</v>
      </c>
      <c r="F17" s="10">
        <v>27846431</v>
      </c>
      <c r="G17" s="10">
        <v>48015358</v>
      </c>
      <c r="H17" s="9">
        <v>50147830</v>
      </c>
    </row>
    <row r="18" spans="2:8" ht="12">
      <c r="B18" s="6"/>
      <c r="C18" s="8" t="s">
        <v>64</v>
      </c>
      <c r="D18" s="10" t="s">
        <v>30</v>
      </c>
      <c r="E18" s="10">
        <v>153610798</v>
      </c>
      <c r="F18" s="10">
        <v>152148434</v>
      </c>
      <c r="G18" s="10">
        <v>135892052</v>
      </c>
      <c r="H18" s="9">
        <v>119439573</v>
      </c>
    </row>
    <row r="19" spans="4:8" ht="12">
      <c r="D19" s="21"/>
      <c r="E19" s="21"/>
      <c r="F19" s="21"/>
      <c r="G19" s="21"/>
      <c r="H19" s="21"/>
    </row>
    <row r="20" spans="2:8" ht="12">
      <c r="B20" s="3" t="s">
        <v>18</v>
      </c>
      <c r="D20" s="13"/>
      <c r="E20" s="13"/>
      <c r="F20" s="13"/>
      <c r="G20" s="13"/>
      <c r="H20" s="13"/>
    </row>
    <row r="21" spans="4:8" ht="12">
      <c r="D21" s="13"/>
      <c r="E21" s="13"/>
      <c r="F21" s="13"/>
      <c r="G21" s="13"/>
      <c r="H21" s="13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43" sqref="H4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65</v>
      </c>
    </row>
    <row r="3" spans="2:8" ht="12">
      <c r="B3" s="96" t="s">
        <v>50</v>
      </c>
      <c r="C3" s="97"/>
      <c r="D3" s="5" t="s">
        <v>19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>
      <c r="B5" s="98" t="s">
        <v>6</v>
      </c>
      <c r="C5" s="99"/>
      <c r="D5" s="10">
        <v>62631884</v>
      </c>
      <c r="E5" s="10">
        <v>211882758</v>
      </c>
      <c r="F5" s="10">
        <v>206558297</v>
      </c>
      <c r="G5" s="10">
        <v>207219115</v>
      </c>
      <c r="H5" s="9">
        <v>186996157</v>
      </c>
    </row>
    <row r="6" spans="2:8" ht="12">
      <c r="B6" s="6"/>
      <c r="C6" s="8" t="s">
        <v>51</v>
      </c>
      <c r="D6" s="10">
        <v>207396</v>
      </c>
      <c r="E6" s="10">
        <v>189855</v>
      </c>
      <c r="F6" s="10">
        <v>172287</v>
      </c>
      <c r="G6" s="10">
        <v>187301</v>
      </c>
      <c r="H6" s="9">
        <v>143325</v>
      </c>
    </row>
    <row r="7" spans="2:8" ht="12">
      <c r="B7" s="6"/>
      <c r="C7" s="8" t="s">
        <v>52</v>
      </c>
      <c r="D7" s="10">
        <v>4307</v>
      </c>
      <c r="E7" s="10">
        <v>3951</v>
      </c>
      <c r="F7" s="10">
        <v>16393</v>
      </c>
      <c r="G7" s="10">
        <v>6733</v>
      </c>
      <c r="H7" s="9" t="s">
        <v>66</v>
      </c>
    </row>
    <row r="8" spans="2:8" ht="12">
      <c r="B8" s="6"/>
      <c r="C8" s="8" t="s">
        <v>54</v>
      </c>
      <c r="D8" s="10">
        <v>131022</v>
      </c>
      <c r="E8" s="10">
        <v>136308</v>
      </c>
      <c r="F8" s="10">
        <v>158071</v>
      </c>
      <c r="G8" s="10">
        <v>265021</v>
      </c>
      <c r="H8" s="9">
        <v>115577</v>
      </c>
    </row>
    <row r="9" spans="2:8" ht="12">
      <c r="B9" s="6"/>
      <c r="C9" s="8" t="s">
        <v>55</v>
      </c>
      <c r="D9" s="10">
        <v>8237</v>
      </c>
      <c r="E9" s="10">
        <v>757</v>
      </c>
      <c r="F9" s="10" t="s">
        <v>30</v>
      </c>
      <c r="G9" s="10">
        <v>91921</v>
      </c>
      <c r="H9" s="9" t="s">
        <v>66</v>
      </c>
    </row>
    <row r="10" spans="2:8" ht="12">
      <c r="B10" s="6"/>
      <c r="C10" s="8" t="s">
        <v>56</v>
      </c>
      <c r="D10" s="10">
        <v>59770</v>
      </c>
      <c r="E10" s="10">
        <v>53304</v>
      </c>
      <c r="F10" s="10">
        <v>56327</v>
      </c>
      <c r="G10" s="10">
        <v>56161</v>
      </c>
      <c r="H10" s="9">
        <v>55703</v>
      </c>
    </row>
    <row r="11" spans="2:8" ht="12">
      <c r="B11" s="6"/>
      <c r="C11" s="8" t="s">
        <v>57</v>
      </c>
      <c r="D11" s="10">
        <v>4803963</v>
      </c>
      <c r="E11" s="10">
        <v>2679275</v>
      </c>
      <c r="F11" s="10" t="s">
        <v>30</v>
      </c>
      <c r="G11" s="10" t="s">
        <v>30</v>
      </c>
      <c r="H11" s="10" t="s">
        <v>66</v>
      </c>
    </row>
    <row r="12" spans="2:8" ht="22.5">
      <c r="B12" s="6"/>
      <c r="C12" s="15" t="s">
        <v>58</v>
      </c>
      <c r="D12" s="10">
        <v>2528249</v>
      </c>
      <c r="E12" s="10">
        <v>717299</v>
      </c>
      <c r="F12" s="10">
        <v>1956537</v>
      </c>
      <c r="G12" s="10">
        <v>2084095</v>
      </c>
      <c r="H12" s="9">
        <v>506107</v>
      </c>
    </row>
    <row r="13" spans="2:8" ht="12">
      <c r="B13" s="6"/>
      <c r="C13" s="8" t="s">
        <v>59</v>
      </c>
      <c r="D13" s="10">
        <v>1994658</v>
      </c>
      <c r="E13" s="10">
        <v>1100930</v>
      </c>
      <c r="F13" s="10">
        <v>2303785</v>
      </c>
      <c r="G13" s="10">
        <v>1072839</v>
      </c>
      <c r="H13" s="9">
        <v>478</v>
      </c>
    </row>
    <row r="14" spans="2:8" ht="12">
      <c r="B14" s="6"/>
      <c r="C14" s="8" t="s">
        <v>60</v>
      </c>
      <c r="D14" s="10">
        <v>13792324</v>
      </c>
      <c r="E14" s="10">
        <v>12430241</v>
      </c>
      <c r="F14" s="10">
        <v>10318782</v>
      </c>
      <c r="G14" s="10">
        <v>9068566</v>
      </c>
      <c r="H14" s="9">
        <v>7226867</v>
      </c>
    </row>
    <row r="15" spans="2:8" ht="12">
      <c r="B15" s="6"/>
      <c r="C15" s="8" t="s">
        <v>61</v>
      </c>
      <c r="D15" s="10">
        <v>415247</v>
      </c>
      <c r="E15" s="10">
        <v>729643</v>
      </c>
      <c r="F15" s="10">
        <v>321061</v>
      </c>
      <c r="G15" s="10">
        <v>277753</v>
      </c>
      <c r="H15" s="9">
        <v>427199</v>
      </c>
    </row>
    <row r="16" spans="2:8" ht="12">
      <c r="B16" s="6"/>
      <c r="C16" s="8" t="s">
        <v>62</v>
      </c>
      <c r="D16" s="10">
        <v>14093746</v>
      </c>
      <c r="E16" s="10">
        <v>14519346</v>
      </c>
      <c r="F16" s="10">
        <v>11260257</v>
      </c>
      <c r="G16" s="10">
        <v>10201387</v>
      </c>
      <c r="H16" s="9">
        <v>8933579</v>
      </c>
    </row>
    <row r="17" spans="2:8" ht="12">
      <c r="B17" s="6"/>
      <c r="C17" s="8" t="s">
        <v>63</v>
      </c>
      <c r="D17" s="10">
        <v>24592968</v>
      </c>
      <c r="E17" s="10">
        <v>25711051</v>
      </c>
      <c r="F17" s="10">
        <v>27846362</v>
      </c>
      <c r="G17" s="10">
        <v>48015286</v>
      </c>
      <c r="H17" s="9">
        <v>50147749</v>
      </c>
    </row>
    <row r="18" spans="2:8" ht="12">
      <c r="B18" s="6"/>
      <c r="C18" s="8" t="s">
        <v>64</v>
      </c>
      <c r="D18" s="10" t="s">
        <v>30</v>
      </c>
      <c r="E18" s="10">
        <v>153610798</v>
      </c>
      <c r="F18" s="10">
        <v>152148434</v>
      </c>
      <c r="G18" s="10">
        <v>135892052</v>
      </c>
      <c r="H18" s="9">
        <v>119439573</v>
      </c>
    </row>
    <row r="20" spans="2:8" ht="12">
      <c r="B20" s="3" t="s">
        <v>18</v>
      </c>
      <c r="D20" s="13"/>
      <c r="E20" s="13"/>
      <c r="F20" s="13"/>
      <c r="G20" s="13"/>
      <c r="H20" s="13"/>
    </row>
    <row r="21" spans="4:8" ht="12">
      <c r="D21" s="13"/>
      <c r="E21" s="13"/>
      <c r="F21" s="13"/>
      <c r="G21" s="13"/>
      <c r="H21" s="13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8"/>
  <sheetViews>
    <sheetView zoomScalePageLayoutView="0" workbookViewId="0" topLeftCell="A1">
      <selection activeCell="I26" sqref="I2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1.003906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2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67</v>
      </c>
      <c r="H1" s="1"/>
    </row>
    <row r="2" ht="13.5">
      <c r="B2" s="22" t="s">
        <v>68</v>
      </c>
    </row>
    <row r="3" spans="2:13" ht="12" customHeight="1">
      <c r="B3" s="105" t="s">
        <v>0</v>
      </c>
      <c r="C3" s="106"/>
      <c r="D3" s="102" t="s">
        <v>69</v>
      </c>
      <c r="E3" s="103"/>
      <c r="F3" s="103"/>
      <c r="G3" s="104"/>
      <c r="H3" s="105" t="s">
        <v>0</v>
      </c>
      <c r="I3" s="106"/>
      <c r="J3" s="102" t="s">
        <v>70</v>
      </c>
      <c r="K3" s="103"/>
      <c r="L3" s="103"/>
      <c r="M3" s="104"/>
    </row>
    <row r="4" spans="2:13" ht="12" customHeight="1">
      <c r="B4" s="107"/>
      <c r="C4" s="108"/>
      <c r="D4" s="5" t="s">
        <v>71</v>
      </c>
      <c r="E4" s="5" t="s">
        <v>72</v>
      </c>
      <c r="F4" s="5" t="s">
        <v>73</v>
      </c>
      <c r="G4" s="5" t="s">
        <v>72</v>
      </c>
      <c r="H4" s="107"/>
      <c r="I4" s="108"/>
      <c r="J4" s="5" t="s">
        <v>74</v>
      </c>
      <c r="K4" s="5" t="s">
        <v>72</v>
      </c>
      <c r="L4" s="5" t="s">
        <v>75</v>
      </c>
      <c r="M4" s="5" t="s">
        <v>72</v>
      </c>
    </row>
    <row r="5" spans="2:13" ht="12">
      <c r="B5" s="6"/>
      <c r="C5" s="7"/>
      <c r="D5" s="4" t="s">
        <v>15</v>
      </c>
      <c r="E5" s="4" t="s">
        <v>76</v>
      </c>
      <c r="F5" s="4" t="s">
        <v>15</v>
      </c>
      <c r="G5" s="4" t="s">
        <v>76</v>
      </c>
      <c r="H5" s="6"/>
      <c r="I5" s="7"/>
      <c r="J5" s="4" t="s">
        <v>15</v>
      </c>
      <c r="K5" s="4" t="s">
        <v>76</v>
      </c>
      <c r="L5" s="4" t="s">
        <v>15</v>
      </c>
      <c r="M5" s="4" t="s">
        <v>76</v>
      </c>
    </row>
    <row r="6" spans="2:13" ht="12" customHeight="1">
      <c r="B6" s="100" t="s">
        <v>23</v>
      </c>
      <c r="C6" s="101"/>
      <c r="D6" s="16">
        <v>709744741</v>
      </c>
      <c r="E6" s="24">
        <v>100</v>
      </c>
      <c r="F6" s="16">
        <v>698930437</v>
      </c>
      <c r="G6" s="24">
        <v>100</v>
      </c>
      <c r="H6" s="100" t="s">
        <v>23</v>
      </c>
      <c r="I6" s="101"/>
      <c r="J6" s="10">
        <v>724580897</v>
      </c>
      <c r="K6" s="24">
        <v>100</v>
      </c>
      <c r="L6" s="10">
        <v>687858014</v>
      </c>
      <c r="M6" s="24">
        <v>100</v>
      </c>
    </row>
    <row r="7" spans="2:13" s="27" customFormat="1" ht="12" customHeight="1">
      <c r="B7" s="98" t="s">
        <v>24</v>
      </c>
      <c r="C7" s="99"/>
      <c r="D7" s="25">
        <v>692994910</v>
      </c>
      <c r="E7" s="26">
        <v>100</v>
      </c>
      <c r="F7" s="25">
        <v>682457216</v>
      </c>
      <c r="G7" s="26">
        <v>100</v>
      </c>
      <c r="H7" s="98" t="s">
        <v>24</v>
      </c>
      <c r="I7" s="99"/>
      <c r="J7" s="25">
        <v>705422817</v>
      </c>
      <c r="K7" s="26">
        <v>100</v>
      </c>
      <c r="L7" s="25">
        <v>672978247</v>
      </c>
      <c r="M7" s="26">
        <v>100</v>
      </c>
    </row>
    <row r="8" spans="2:14" ht="12">
      <c r="B8" s="6"/>
      <c r="C8" s="8" t="s">
        <v>1</v>
      </c>
      <c r="D8" s="28">
        <v>204841319</v>
      </c>
      <c r="E8" s="24">
        <f aca="true" t="shared" si="0" ref="E8:E22">ROUND(D8/$D$7*100,2)</f>
        <v>29.56</v>
      </c>
      <c r="F8" s="28">
        <v>195617903</v>
      </c>
      <c r="G8" s="24">
        <f aca="true" t="shared" si="1" ref="G8:G22">ROUND(F8/$F$7*100,2)</f>
        <v>28.66</v>
      </c>
      <c r="H8" s="6"/>
      <c r="I8" s="8" t="s">
        <v>27</v>
      </c>
      <c r="J8" s="28">
        <v>1514982</v>
      </c>
      <c r="K8" s="24">
        <f aca="true" t="shared" si="2" ref="K8:K23">ROUND(J8/$J$7*100,2)</f>
        <v>0.21</v>
      </c>
      <c r="L8" s="10">
        <v>1507074</v>
      </c>
      <c r="M8" s="24">
        <f aca="true" t="shared" si="3" ref="M8:M22">ROUND(L8/$L$7*100,2)</f>
        <v>0.22</v>
      </c>
      <c r="N8" s="29"/>
    </row>
    <row r="9" spans="2:14" ht="12">
      <c r="B9" s="6"/>
      <c r="C9" s="8" t="s">
        <v>2</v>
      </c>
      <c r="D9" s="28">
        <v>38330676</v>
      </c>
      <c r="E9" s="24">
        <f t="shared" si="0"/>
        <v>5.53</v>
      </c>
      <c r="F9" s="28">
        <v>38330676</v>
      </c>
      <c r="G9" s="24">
        <f>ROUND(F9/$F$7*100,2)</f>
        <v>5.62</v>
      </c>
      <c r="H9" s="6"/>
      <c r="I9" s="8" t="s">
        <v>28</v>
      </c>
      <c r="J9" s="28">
        <v>37880091</v>
      </c>
      <c r="K9" s="24">
        <f>ROUND(J9/$J$7*100,2)</f>
        <v>5.37</v>
      </c>
      <c r="L9" s="10">
        <v>37582825</v>
      </c>
      <c r="M9" s="24">
        <f>ROUND(L9/$L$7*100,2)+0.01</f>
        <v>5.59</v>
      </c>
      <c r="N9" s="29"/>
    </row>
    <row r="10" spans="2:14" ht="12">
      <c r="B10" s="6"/>
      <c r="C10" s="8" t="s">
        <v>3</v>
      </c>
      <c r="D10" s="28">
        <v>27352210</v>
      </c>
      <c r="E10" s="24">
        <f t="shared" si="0"/>
        <v>3.95</v>
      </c>
      <c r="F10" s="28">
        <v>27352210</v>
      </c>
      <c r="G10" s="24">
        <f t="shared" si="1"/>
        <v>4.01</v>
      </c>
      <c r="H10" s="6"/>
      <c r="I10" s="8" t="s">
        <v>77</v>
      </c>
      <c r="J10" s="28">
        <v>3096774</v>
      </c>
      <c r="K10" s="24">
        <f t="shared" si="2"/>
        <v>0.44</v>
      </c>
      <c r="L10" s="10">
        <v>3067381</v>
      </c>
      <c r="M10" s="24">
        <f t="shared" si="3"/>
        <v>0.46</v>
      </c>
      <c r="N10" s="29"/>
    </row>
    <row r="11" spans="2:14" ht="12">
      <c r="B11" s="6"/>
      <c r="C11" s="8" t="s">
        <v>16</v>
      </c>
      <c r="D11" s="28">
        <v>2029645</v>
      </c>
      <c r="E11" s="24">
        <f t="shared" si="0"/>
        <v>0.29</v>
      </c>
      <c r="F11" s="28">
        <v>2029645</v>
      </c>
      <c r="G11" s="24">
        <f t="shared" si="1"/>
        <v>0.3</v>
      </c>
      <c r="H11" s="6"/>
      <c r="I11" s="8" t="s">
        <v>31</v>
      </c>
      <c r="J11" s="28">
        <v>3716699</v>
      </c>
      <c r="K11" s="24">
        <f t="shared" si="2"/>
        <v>0.53</v>
      </c>
      <c r="L11" s="10">
        <v>3643178</v>
      </c>
      <c r="M11" s="24">
        <f t="shared" si="3"/>
        <v>0.54</v>
      </c>
      <c r="N11" s="29"/>
    </row>
    <row r="12" spans="2:14" ht="12">
      <c r="B12" s="6"/>
      <c r="C12" s="8" t="s">
        <v>4</v>
      </c>
      <c r="D12" s="28">
        <v>141931891</v>
      </c>
      <c r="E12" s="24">
        <f>ROUND(D12/$D$7*100,2)</f>
        <v>20.48</v>
      </c>
      <c r="F12" s="28">
        <v>141931891</v>
      </c>
      <c r="G12" s="24">
        <f t="shared" si="1"/>
        <v>20.8</v>
      </c>
      <c r="H12" s="6"/>
      <c r="I12" s="8" t="s">
        <v>78</v>
      </c>
      <c r="J12" s="28">
        <v>134035482</v>
      </c>
      <c r="K12" s="24">
        <f t="shared" si="2"/>
        <v>19</v>
      </c>
      <c r="L12" s="10">
        <v>129948678</v>
      </c>
      <c r="M12" s="24">
        <f t="shared" si="3"/>
        <v>19.31</v>
      </c>
      <c r="N12" s="29"/>
    </row>
    <row r="13" spans="2:14" ht="12">
      <c r="B13" s="6"/>
      <c r="C13" s="15" t="s">
        <v>17</v>
      </c>
      <c r="D13" s="28">
        <v>986678</v>
      </c>
      <c r="E13" s="24">
        <f t="shared" si="0"/>
        <v>0.14</v>
      </c>
      <c r="F13" s="28">
        <v>986678</v>
      </c>
      <c r="G13" s="24">
        <f t="shared" si="1"/>
        <v>0.14</v>
      </c>
      <c r="H13" s="6"/>
      <c r="I13" s="8" t="s">
        <v>79</v>
      </c>
      <c r="J13" s="28">
        <v>24661430</v>
      </c>
      <c r="K13" s="24">
        <f t="shared" si="2"/>
        <v>3.5</v>
      </c>
      <c r="L13" s="10">
        <v>22131319</v>
      </c>
      <c r="M13" s="24">
        <f t="shared" si="3"/>
        <v>3.29</v>
      </c>
      <c r="N13" s="29"/>
    </row>
    <row r="14" spans="2:14" ht="12">
      <c r="B14" s="6"/>
      <c r="C14" s="8" t="s">
        <v>5</v>
      </c>
      <c r="D14" s="28">
        <v>8064737</v>
      </c>
      <c r="E14" s="24">
        <f>ROUND(D14/$D$7*100,2)</f>
        <v>1.16</v>
      </c>
      <c r="F14" s="28">
        <v>7984259</v>
      </c>
      <c r="G14" s="24">
        <f t="shared" si="1"/>
        <v>1.17</v>
      </c>
      <c r="H14" s="6"/>
      <c r="I14" s="8" t="s">
        <v>34</v>
      </c>
      <c r="J14" s="28">
        <v>12963139</v>
      </c>
      <c r="K14" s="24">
        <f t="shared" si="2"/>
        <v>1.84</v>
      </c>
      <c r="L14" s="10">
        <v>12428505</v>
      </c>
      <c r="M14" s="24">
        <f t="shared" si="3"/>
        <v>1.85</v>
      </c>
      <c r="N14" s="29"/>
    </row>
    <row r="15" spans="2:14" ht="12">
      <c r="B15" s="6"/>
      <c r="C15" s="8" t="s">
        <v>7</v>
      </c>
      <c r="D15" s="28">
        <v>9934512</v>
      </c>
      <c r="E15" s="24">
        <f t="shared" si="0"/>
        <v>1.43</v>
      </c>
      <c r="F15" s="28">
        <v>9645017</v>
      </c>
      <c r="G15" s="24">
        <f t="shared" si="1"/>
        <v>1.41</v>
      </c>
      <c r="H15" s="6"/>
      <c r="I15" s="8" t="s">
        <v>80</v>
      </c>
      <c r="J15" s="28">
        <v>22041405</v>
      </c>
      <c r="K15" s="24">
        <f t="shared" si="2"/>
        <v>3.12</v>
      </c>
      <c r="L15" s="10">
        <v>19320134</v>
      </c>
      <c r="M15" s="24">
        <f t="shared" si="3"/>
        <v>2.87</v>
      </c>
      <c r="N15" s="29"/>
    </row>
    <row r="16" spans="2:14" ht="12">
      <c r="B16" s="6"/>
      <c r="C16" s="8" t="s">
        <v>8</v>
      </c>
      <c r="D16" s="28">
        <v>89297352</v>
      </c>
      <c r="E16" s="24">
        <f t="shared" si="0"/>
        <v>12.89</v>
      </c>
      <c r="F16" s="28">
        <v>89297352</v>
      </c>
      <c r="G16" s="24">
        <f>ROUND(F16/$F$7*100,2)+0.01</f>
        <v>13.09</v>
      </c>
      <c r="H16" s="6"/>
      <c r="I16" s="8" t="s">
        <v>36</v>
      </c>
      <c r="J16" s="28">
        <v>5896302</v>
      </c>
      <c r="K16" s="24">
        <f t="shared" si="2"/>
        <v>0.84</v>
      </c>
      <c r="L16" s="10">
        <v>5866703</v>
      </c>
      <c r="M16" s="24">
        <f t="shared" si="3"/>
        <v>0.87</v>
      </c>
      <c r="N16" s="29"/>
    </row>
    <row r="17" spans="2:14" ht="12">
      <c r="B17" s="6"/>
      <c r="C17" s="8" t="s">
        <v>9</v>
      </c>
      <c r="D17" s="28">
        <v>1209389</v>
      </c>
      <c r="E17" s="24">
        <f>ROUND(D17/$D$7*100,2)+0.01</f>
        <v>0.18000000000000002</v>
      </c>
      <c r="F17" s="28">
        <v>1209309</v>
      </c>
      <c r="G17" s="24">
        <f t="shared" si="1"/>
        <v>0.18</v>
      </c>
      <c r="H17" s="6"/>
      <c r="I17" s="8" t="s">
        <v>81</v>
      </c>
      <c r="J17" s="28">
        <v>105995151</v>
      </c>
      <c r="K17" s="24">
        <f>ROUND(J17/$J$7*100,2)-0.01</f>
        <v>15.02</v>
      </c>
      <c r="L17" s="10">
        <v>85278774</v>
      </c>
      <c r="M17" s="24">
        <f t="shared" si="3"/>
        <v>12.67</v>
      </c>
      <c r="N17" s="29"/>
    </row>
    <row r="18" spans="2:14" ht="12">
      <c r="B18" s="6"/>
      <c r="C18" s="8" t="s">
        <v>10</v>
      </c>
      <c r="D18" s="28">
        <v>213237</v>
      </c>
      <c r="E18" s="24">
        <f t="shared" si="0"/>
        <v>0.03</v>
      </c>
      <c r="F18" s="28">
        <v>213237</v>
      </c>
      <c r="G18" s="24">
        <f t="shared" si="1"/>
        <v>0.03</v>
      </c>
      <c r="H18" s="6"/>
      <c r="I18" s="8" t="s">
        <v>38</v>
      </c>
      <c r="J18" s="28">
        <v>44500881</v>
      </c>
      <c r="K18" s="24">
        <f t="shared" si="2"/>
        <v>6.31</v>
      </c>
      <c r="L18" s="10">
        <v>44446977</v>
      </c>
      <c r="M18" s="24">
        <f>ROUND(L18/$L$7*100,2)+0.01</f>
        <v>6.609999999999999</v>
      </c>
      <c r="N18" s="29"/>
    </row>
    <row r="19" spans="2:14" ht="12">
      <c r="B19" s="6"/>
      <c r="C19" s="8" t="s">
        <v>11</v>
      </c>
      <c r="D19" s="28">
        <v>35058533</v>
      </c>
      <c r="E19" s="24">
        <f t="shared" si="0"/>
        <v>5.06</v>
      </c>
      <c r="F19" s="28">
        <v>35058533</v>
      </c>
      <c r="G19" s="24">
        <f t="shared" si="1"/>
        <v>5.14</v>
      </c>
      <c r="H19" s="6"/>
      <c r="I19" s="8" t="s">
        <v>39</v>
      </c>
      <c r="J19" s="28">
        <v>168192677</v>
      </c>
      <c r="K19" s="24">
        <f t="shared" si="2"/>
        <v>23.84</v>
      </c>
      <c r="L19" s="10">
        <v>167916205</v>
      </c>
      <c r="M19" s="24">
        <f t="shared" si="3"/>
        <v>24.95</v>
      </c>
      <c r="N19" s="29"/>
    </row>
    <row r="20" spans="2:14" ht="12">
      <c r="B20" s="6"/>
      <c r="C20" s="8" t="s">
        <v>12</v>
      </c>
      <c r="D20" s="28">
        <v>11072423</v>
      </c>
      <c r="E20" s="24">
        <f t="shared" si="0"/>
        <v>1.6</v>
      </c>
      <c r="F20" s="28">
        <v>11072423</v>
      </c>
      <c r="G20" s="24">
        <f t="shared" si="1"/>
        <v>1.62</v>
      </c>
      <c r="H20" s="6"/>
      <c r="I20" s="8" t="s">
        <v>40</v>
      </c>
      <c r="J20" s="28">
        <v>2168873</v>
      </c>
      <c r="K20" s="24">
        <f t="shared" si="2"/>
        <v>0.31</v>
      </c>
      <c r="L20" s="10">
        <v>1166306</v>
      </c>
      <c r="M20" s="24">
        <f t="shared" si="3"/>
        <v>0.17</v>
      </c>
      <c r="N20" s="29"/>
    </row>
    <row r="21" spans="2:14" ht="12">
      <c r="B21" s="6"/>
      <c r="C21" s="8" t="s">
        <v>13</v>
      </c>
      <c r="D21" s="28">
        <v>18028208</v>
      </c>
      <c r="E21" s="24">
        <f t="shared" si="0"/>
        <v>2.6</v>
      </c>
      <c r="F21" s="28">
        <v>17083983</v>
      </c>
      <c r="G21" s="24">
        <f t="shared" si="1"/>
        <v>2.5</v>
      </c>
      <c r="H21" s="6"/>
      <c r="I21" s="8" t="s">
        <v>41</v>
      </c>
      <c r="J21" s="28">
        <v>90802752</v>
      </c>
      <c r="K21" s="24">
        <f t="shared" si="2"/>
        <v>12.87</v>
      </c>
      <c r="L21" s="30">
        <v>90802696</v>
      </c>
      <c r="M21" s="24">
        <f>ROUND(L21/$L$7*100,2)</f>
        <v>13.49</v>
      </c>
      <c r="N21" s="29"/>
    </row>
    <row r="22" spans="2:14" ht="12">
      <c r="B22" s="6"/>
      <c r="C22" s="8" t="s">
        <v>14</v>
      </c>
      <c r="D22" s="28">
        <v>104644100</v>
      </c>
      <c r="E22" s="24">
        <f t="shared" si="0"/>
        <v>15.1</v>
      </c>
      <c r="F22" s="28">
        <v>104644100</v>
      </c>
      <c r="G22" s="24">
        <f t="shared" si="1"/>
        <v>15.33</v>
      </c>
      <c r="H22" s="6"/>
      <c r="I22" s="8" t="s">
        <v>42</v>
      </c>
      <c r="J22" s="28">
        <v>47871494</v>
      </c>
      <c r="K22" s="24">
        <f t="shared" si="2"/>
        <v>6.79</v>
      </c>
      <c r="L22" s="30">
        <v>47871492</v>
      </c>
      <c r="M22" s="24">
        <f t="shared" si="3"/>
        <v>7.11</v>
      </c>
      <c r="N22" s="29"/>
    </row>
    <row r="23" spans="2:14" ht="12">
      <c r="B23" s="6"/>
      <c r="C23" s="8"/>
      <c r="D23" s="28"/>
      <c r="E23" s="24"/>
      <c r="F23" s="28"/>
      <c r="G23" s="24"/>
      <c r="H23" s="6"/>
      <c r="I23" s="8" t="s">
        <v>43</v>
      </c>
      <c r="J23" s="10">
        <v>84685</v>
      </c>
      <c r="K23" s="24">
        <f t="shared" si="2"/>
        <v>0.01</v>
      </c>
      <c r="L23" s="95" t="s">
        <v>82</v>
      </c>
      <c r="M23" s="95" t="s">
        <v>82</v>
      </c>
      <c r="N23" s="29"/>
    </row>
    <row r="24" ht="12">
      <c r="L24" s="17"/>
    </row>
    <row r="25" spans="2:11" ht="12">
      <c r="B25" s="3" t="s">
        <v>18</v>
      </c>
      <c r="H25" s="3"/>
      <c r="K25" s="31"/>
    </row>
    <row r="26" spans="2:7" ht="12">
      <c r="B26" s="3" t="s">
        <v>45</v>
      </c>
      <c r="C26" s="3"/>
      <c r="D26" s="3"/>
      <c r="E26" s="3"/>
      <c r="F26" s="3"/>
      <c r="G26" s="3"/>
    </row>
    <row r="28" ht="13.5">
      <c r="B28" s="22" t="s">
        <v>83</v>
      </c>
    </row>
    <row r="29" spans="2:13" ht="12">
      <c r="B29" s="105" t="s">
        <v>50</v>
      </c>
      <c r="C29" s="106"/>
      <c r="D29" s="102" t="s">
        <v>69</v>
      </c>
      <c r="E29" s="103"/>
      <c r="F29" s="103"/>
      <c r="G29" s="104"/>
      <c r="H29" s="105" t="s">
        <v>50</v>
      </c>
      <c r="I29" s="106"/>
      <c r="J29" s="102" t="s">
        <v>70</v>
      </c>
      <c r="K29" s="103"/>
      <c r="L29" s="103"/>
      <c r="M29" s="104"/>
    </row>
    <row r="30" spans="2:13" ht="12">
      <c r="B30" s="107"/>
      <c r="C30" s="108"/>
      <c r="D30" s="5" t="s">
        <v>71</v>
      </c>
      <c r="E30" s="5" t="s">
        <v>72</v>
      </c>
      <c r="F30" s="5" t="s">
        <v>73</v>
      </c>
      <c r="G30" s="5" t="s">
        <v>72</v>
      </c>
      <c r="H30" s="107"/>
      <c r="I30" s="108"/>
      <c r="J30" s="5" t="s">
        <v>74</v>
      </c>
      <c r="K30" s="5" t="s">
        <v>72</v>
      </c>
      <c r="L30" s="5" t="s">
        <v>75</v>
      </c>
      <c r="M30" s="5" t="s">
        <v>72</v>
      </c>
    </row>
    <row r="31" spans="2:13" ht="12">
      <c r="B31" s="6"/>
      <c r="C31" s="7"/>
      <c r="D31" s="4" t="s">
        <v>15</v>
      </c>
      <c r="E31" s="4" t="s">
        <v>76</v>
      </c>
      <c r="F31" s="4" t="s">
        <v>15</v>
      </c>
      <c r="G31" s="4" t="s">
        <v>76</v>
      </c>
      <c r="H31" s="6"/>
      <c r="I31" s="7"/>
      <c r="J31" s="4" t="s">
        <v>15</v>
      </c>
      <c r="K31" s="4" t="s">
        <v>76</v>
      </c>
      <c r="L31" s="4" t="s">
        <v>15</v>
      </c>
      <c r="M31" s="4" t="s">
        <v>76</v>
      </c>
    </row>
    <row r="32" spans="2:13" ht="12" customHeight="1">
      <c r="B32" s="100" t="s">
        <v>23</v>
      </c>
      <c r="C32" s="101"/>
      <c r="D32" s="10">
        <v>211440257</v>
      </c>
      <c r="E32" s="24">
        <v>100</v>
      </c>
      <c r="F32" s="10">
        <v>210428008</v>
      </c>
      <c r="G32" s="24">
        <v>100</v>
      </c>
      <c r="H32" s="100" t="s">
        <v>23</v>
      </c>
      <c r="I32" s="101"/>
      <c r="J32" s="10">
        <v>209649905</v>
      </c>
      <c r="K32" s="24">
        <v>100</v>
      </c>
      <c r="L32" s="10">
        <v>207219115</v>
      </c>
      <c r="M32" s="24">
        <v>100</v>
      </c>
    </row>
    <row r="33" spans="2:14" ht="12" customHeight="1">
      <c r="B33" s="98" t="s">
        <v>24</v>
      </c>
      <c r="C33" s="99"/>
      <c r="D33" s="9">
        <v>191253586</v>
      </c>
      <c r="E33" s="26">
        <v>100</v>
      </c>
      <c r="F33" s="9">
        <v>190303762</v>
      </c>
      <c r="G33" s="26">
        <v>100</v>
      </c>
      <c r="H33" s="98" t="s">
        <v>24</v>
      </c>
      <c r="I33" s="99"/>
      <c r="J33" s="9">
        <v>190004969</v>
      </c>
      <c r="K33" s="26">
        <v>100</v>
      </c>
      <c r="L33" s="9">
        <v>186996157</v>
      </c>
      <c r="M33" s="26">
        <v>100</v>
      </c>
      <c r="N33" s="27"/>
    </row>
    <row r="34" spans="2:14" ht="12">
      <c r="B34" s="6"/>
      <c r="C34" s="23" t="s">
        <v>51</v>
      </c>
      <c r="D34" s="28">
        <v>755015</v>
      </c>
      <c r="E34" s="24">
        <f>ROUND(D34/$D$7*100,2)+0.01</f>
        <v>0.12</v>
      </c>
      <c r="F34" s="10">
        <v>540503</v>
      </c>
      <c r="G34" s="24">
        <f>ROUND(F34/$F$7*100,2)+0.01</f>
        <v>0.09</v>
      </c>
      <c r="H34" s="6"/>
      <c r="I34" s="23" t="s">
        <v>51</v>
      </c>
      <c r="J34" s="28">
        <v>388725</v>
      </c>
      <c r="K34" s="24">
        <f aca="true" t="shared" si="4" ref="K34:K46">ROUND(J34/$J$7*100,2)</f>
        <v>0.06</v>
      </c>
      <c r="L34" s="10">
        <v>143325</v>
      </c>
      <c r="M34" s="24">
        <f aca="true" t="shared" si="5" ref="M34:M46">ROUND(L34/$L$7*100,2)</f>
        <v>0.02</v>
      </c>
      <c r="N34" s="32"/>
    </row>
    <row r="35" spans="2:14" ht="12">
      <c r="B35" s="6"/>
      <c r="C35" s="23" t="s">
        <v>52</v>
      </c>
      <c r="D35" s="30" t="s">
        <v>84</v>
      </c>
      <c r="E35" s="24" t="s">
        <v>84</v>
      </c>
      <c r="F35" s="10" t="s">
        <v>84</v>
      </c>
      <c r="G35" s="24" t="s">
        <v>84</v>
      </c>
      <c r="H35" s="6"/>
      <c r="I35" s="23" t="s">
        <v>52</v>
      </c>
      <c r="J35" s="30" t="s">
        <v>84</v>
      </c>
      <c r="K35" s="24" t="s">
        <v>84</v>
      </c>
      <c r="L35" s="10" t="s">
        <v>84</v>
      </c>
      <c r="M35" s="24" t="s">
        <v>84</v>
      </c>
      <c r="N35" s="32"/>
    </row>
    <row r="36" spans="2:14" ht="12">
      <c r="B36" s="6"/>
      <c r="C36" s="23" t="s">
        <v>54</v>
      </c>
      <c r="D36" s="30">
        <v>161263</v>
      </c>
      <c r="E36" s="24">
        <f aca="true" t="shared" si="6" ref="E36:E46">ROUND(D36/$D$7*100,2)</f>
        <v>0.02</v>
      </c>
      <c r="F36" s="10">
        <v>144809</v>
      </c>
      <c r="G36" s="24">
        <f aca="true" t="shared" si="7" ref="G36:G46">ROUND(F36/$F$7*100,2)</f>
        <v>0.02</v>
      </c>
      <c r="H36" s="6"/>
      <c r="I36" s="23" t="s">
        <v>54</v>
      </c>
      <c r="J36" s="30">
        <v>143350</v>
      </c>
      <c r="K36" s="24">
        <f>ROUND(J36/$J$7*100,2)</f>
        <v>0.02</v>
      </c>
      <c r="L36" s="10">
        <v>115577</v>
      </c>
      <c r="M36" s="24">
        <f t="shared" si="5"/>
        <v>0.02</v>
      </c>
      <c r="N36" s="32"/>
    </row>
    <row r="37" spans="2:14" ht="12">
      <c r="B37" s="6"/>
      <c r="C37" s="23" t="s">
        <v>55</v>
      </c>
      <c r="D37" s="30" t="s">
        <v>84</v>
      </c>
      <c r="E37" s="24" t="s">
        <v>84</v>
      </c>
      <c r="F37" s="10" t="s">
        <v>84</v>
      </c>
      <c r="G37" s="24" t="s">
        <v>84</v>
      </c>
      <c r="H37" s="6"/>
      <c r="I37" s="23" t="s">
        <v>55</v>
      </c>
      <c r="J37" s="30" t="s">
        <v>84</v>
      </c>
      <c r="K37" s="24" t="s">
        <v>84</v>
      </c>
      <c r="L37" s="10" t="s">
        <v>84</v>
      </c>
      <c r="M37" s="24" t="s">
        <v>84</v>
      </c>
      <c r="N37" s="32"/>
    </row>
    <row r="38" spans="2:14" ht="12">
      <c r="B38" s="6"/>
      <c r="C38" s="23" t="s">
        <v>56</v>
      </c>
      <c r="D38" s="28">
        <v>82344</v>
      </c>
      <c r="E38" s="24">
        <f t="shared" si="6"/>
        <v>0.01</v>
      </c>
      <c r="F38" s="10">
        <v>82344</v>
      </c>
      <c r="G38" s="24">
        <f t="shared" si="7"/>
        <v>0.01</v>
      </c>
      <c r="H38" s="6"/>
      <c r="I38" s="23" t="s">
        <v>56</v>
      </c>
      <c r="J38" s="28">
        <v>69604</v>
      </c>
      <c r="K38" s="24">
        <f t="shared" si="4"/>
        <v>0.01</v>
      </c>
      <c r="L38" s="10">
        <v>55703</v>
      </c>
      <c r="M38" s="24">
        <f t="shared" si="5"/>
        <v>0.01</v>
      </c>
      <c r="N38" s="32"/>
    </row>
    <row r="39" spans="2:14" ht="12" hidden="1">
      <c r="B39" s="6"/>
      <c r="C39" s="23" t="s">
        <v>57</v>
      </c>
      <c r="D39" s="28"/>
      <c r="E39" s="24">
        <f t="shared" si="6"/>
        <v>0</v>
      </c>
      <c r="F39" s="10"/>
      <c r="G39" s="24">
        <f t="shared" si="7"/>
        <v>0</v>
      </c>
      <c r="H39" s="6"/>
      <c r="I39" s="23" t="s">
        <v>57</v>
      </c>
      <c r="J39" s="28"/>
      <c r="K39" s="24">
        <f t="shared" si="4"/>
        <v>0</v>
      </c>
      <c r="L39" s="10"/>
      <c r="M39" s="24">
        <f t="shared" si="5"/>
        <v>0</v>
      </c>
      <c r="N39" s="32"/>
    </row>
    <row r="40" spans="2:14" ht="12">
      <c r="B40" s="33"/>
      <c r="C40" s="34" t="s">
        <v>85</v>
      </c>
      <c r="D40" s="35">
        <v>1390570</v>
      </c>
      <c r="E40" s="24">
        <f t="shared" si="6"/>
        <v>0.2</v>
      </c>
      <c r="F40" s="10">
        <v>747792</v>
      </c>
      <c r="G40" s="24">
        <f t="shared" si="7"/>
        <v>0.11</v>
      </c>
      <c r="H40" s="33"/>
      <c r="I40" s="34" t="s">
        <v>85</v>
      </c>
      <c r="J40" s="35">
        <v>507342</v>
      </c>
      <c r="K40" s="24">
        <f>ROUND(J40/$J$7*100,2)</f>
        <v>0.07</v>
      </c>
      <c r="L40" s="10">
        <v>506107</v>
      </c>
      <c r="M40" s="24">
        <f t="shared" si="5"/>
        <v>0.08</v>
      </c>
      <c r="N40" s="32"/>
    </row>
    <row r="41" spans="2:14" ht="12">
      <c r="B41" s="6"/>
      <c r="C41" s="23" t="s">
        <v>59</v>
      </c>
      <c r="D41" s="28">
        <v>510630</v>
      </c>
      <c r="E41" s="24">
        <f t="shared" si="6"/>
        <v>0.07</v>
      </c>
      <c r="F41" s="10">
        <v>510630</v>
      </c>
      <c r="G41" s="24">
        <f t="shared" si="7"/>
        <v>0.07</v>
      </c>
      <c r="H41" s="6"/>
      <c r="I41" s="23" t="s">
        <v>59</v>
      </c>
      <c r="J41" s="28">
        <v>381391</v>
      </c>
      <c r="K41" s="24">
        <f t="shared" si="4"/>
        <v>0.05</v>
      </c>
      <c r="L41" s="10">
        <v>478</v>
      </c>
      <c r="M41" s="24">
        <f t="shared" si="5"/>
        <v>0</v>
      </c>
      <c r="N41" s="32"/>
    </row>
    <row r="42" spans="2:14" ht="12">
      <c r="B42" s="6"/>
      <c r="C42" s="23" t="s">
        <v>60</v>
      </c>
      <c r="D42" s="28">
        <v>7601484</v>
      </c>
      <c r="E42" s="24">
        <f t="shared" si="6"/>
        <v>1.1</v>
      </c>
      <c r="F42" s="10">
        <v>7601484</v>
      </c>
      <c r="G42" s="24">
        <f>ROUND(F42/$F$7*100,2)+0.01</f>
        <v>1.12</v>
      </c>
      <c r="H42" s="6"/>
      <c r="I42" s="23" t="s">
        <v>60</v>
      </c>
      <c r="J42" s="28">
        <v>7601483</v>
      </c>
      <c r="K42" s="24">
        <f t="shared" si="4"/>
        <v>1.08</v>
      </c>
      <c r="L42" s="10">
        <v>7226867</v>
      </c>
      <c r="M42" s="24">
        <f t="shared" si="5"/>
        <v>1.07</v>
      </c>
      <c r="N42" s="32"/>
    </row>
    <row r="43" spans="2:14" ht="12">
      <c r="B43" s="6"/>
      <c r="C43" s="23" t="s">
        <v>61</v>
      </c>
      <c r="D43" s="28">
        <v>1338581</v>
      </c>
      <c r="E43" s="24">
        <f t="shared" si="6"/>
        <v>0.19</v>
      </c>
      <c r="F43" s="10">
        <v>1262501</v>
      </c>
      <c r="G43" s="24">
        <f t="shared" si="7"/>
        <v>0.18</v>
      </c>
      <c r="H43" s="6"/>
      <c r="I43" s="23" t="s">
        <v>61</v>
      </c>
      <c r="J43" s="28">
        <v>427411</v>
      </c>
      <c r="K43" s="24">
        <f t="shared" si="4"/>
        <v>0.06</v>
      </c>
      <c r="L43" s="10">
        <v>427199</v>
      </c>
      <c r="M43" s="24">
        <f t="shared" si="5"/>
        <v>0.06</v>
      </c>
      <c r="N43" s="32"/>
    </row>
    <row r="44" spans="2:14" ht="12">
      <c r="B44" s="6"/>
      <c r="C44" s="23" t="s">
        <v>62</v>
      </c>
      <c r="D44" s="28">
        <v>9826296</v>
      </c>
      <c r="E44" s="24">
        <f t="shared" si="6"/>
        <v>1.42</v>
      </c>
      <c r="F44" s="10">
        <v>9826296</v>
      </c>
      <c r="G44" s="24">
        <f t="shared" si="7"/>
        <v>1.44</v>
      </c>
      <c r="H44" s="6"/>
      <c r="I44" s="23" t="s">
        <v>62</v>
      </c>
      <c r="J44" s="28">
        <v>10898254</v>
      </c>
      <c r="K44" s="24">
        <f t="shared" si="4"/>
        <v>1.54</v>
      </c>
      <c r="L44" s="10">
        <v>8933579</v>
      </c>
      <c r="M44" s="24">
        <f t="shared" si="5"/>
        <v>1.33</v>
      </c>
      <c r="N44" s="32"/>
    </row>
    <row r="45" spans="2:14" ht="12">
      <c r="B45" s="6"/>
      <c r="C45" s="23" t="s">
        <v>63</v>
      </c>
      <c r="D45" s="28">
        <v>50147830</v>
      </c>
      <c r="E45" s="24">
        <f t="shared" si="6"/>
        <v>7.24</v>
      </c>
      <c r="F45" s="10">
        <v>50147830</v>
      </c>
      <c r="G45" s="24">
        <f t="shared" si="7"/>
        <v>7.35</v>
      </c>
      <c r="H45" s="6"/>
      <c r="I45" s="23" t="s">
        <v>63</v>
      </c>
      <c r="J45" s="28">
        <v>50147832</v>
      </c>
      <c r="K45" s="24">
        <f t="shared" si="4"/>
        <v>7.11</v>
      </c>
      <c r="L45" s="10">
        <v>50147749</v>
      </c>
      <c r="M45" s="24">
        <f t="shared" si="5"/>
        <v>7.45</v>
      </c>
      <c r="N45" s="32"/>
    </row>
    <row r="46" spans="2:14" ht="12">
      <c r="B46" s="6"/>
      <c r="C46" s="23" t="s">
        <v>64</v>
      </c>
      <c r="D46" s="28">
        <v>119439573</v>
      </c>
      <c r="E46" s="24">
        <f t="shared" si="6"/>
        <v>17.24</v>
      </c>
      <c r="F46" s="10">
        <v>119439573</v>
      </c>
      <c r="G46" s="24">
        <f t="shared" si="7"/>
        <v>17.5</v>
      </c>
      <c r="H46" s="6"/>
      <c r="I46" s="23" t="s">
        <v>64</v>
      </c>
      <c r="J46" s="28">
        <v>119439577</v>
      </c>
      <c r="K46" s="24">
        <f t="shared" si="4"/>
        <v>16.93</v>
      </c>
      <c r="L46" s="10">
        <v>119439573</v>
      </c>
      <c r="M46" s="24">
        <f t="shared" si="5"/>
        <v>17.75</v>
      </c>
      <c r="N46" s="32"/>
    </row>
    <row r="48" spans="2:8" ht="12">
      <c r="B48" s="3" t="s">
        <v>18</v>
      </c>
      <c r="H48" s="3"/>
    </row>
  </sheetData>
  <sheetProtection/>
  <mergeCells count="16">
    <mergeCell ref="B32:C32"/>
    <mergeCell ref="H32:I32"/>
    <mergeCell ref="B33:C33"/>
    <mergeCell ref="H33:I33"/>
    <mergeCell ref="J3:M3"/>
    <mergeCell ref="B6:C6"/>
    <mergeCell ref="H6:I6"/>
    <mergeCell ref="B29:C30"/>
    <mergeCell ref="D29:G29"/>
    <mergeCell ref="H29:I30"/>
    <mergeCell ref="J29:M29"/>
    <mergeCell ref="B7:C7"/>
    <mergeCell ref="H7:I7"/>
    <mergeCell ref="B3:C4"/>
    <mergeCell ref="D3:G3"/>
    <mergeCell ref="H3:I4"/>
  </mergeCells>
  <dataValidations count="1">
    <dataValidation allowBlank="1" showInputMessage="1" showErrorMessage="1" promptTitle="式数値" sqref="L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7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4" width="2.625" style="2" customWidth="1"/>
    <col min="5" max="5" width="1.875" style="2" customWidth="1"/>
    <col min="6" max="6" width="16.875" style="2" customWidth="1"/>
    <col min="7" max="9" width="12.625" style="2" customWidth="1"/>
    <col min="10" max="10" width="9.625" style="2" customWidth="1"/>
    <col min="11" max="11" width="9.375" style="2" customWidth="1"/>
    <col min="12" max="12" width="11.375" style="2" customWidth="1"/>
    <col min="13" max="13" width="9.625" style="2" customWidth="1"/>
    <col min="14" max="14" width="11.375" style="2" customWidth="1"/>
    <col min="15" max="15" width="10.75390625" style="2" customWidth="1"/>
    <col min="16" max="16" width="10.375" style="2" customWidth="1"/>
    <col min="17" max="17" width="7.50390625" style="2" customWidth="1"/>
    <col min="18" max="18" width="5.75390625" style="2" customWidth="1"/>
    <col min="19" max="19" width="10.50390625" style="2" customWidth="1"/>
    <col min="20" max="20" width="6.375" style="2" customWidth="1"/>
    <col min="21" max="21" width="14.25390625" style="2" bestFit="1" customWidth="1"/>
    <col min="22" max="16384" width="9.00390625" style="2" customWidth="1"/>
  </cols>
  <sheetData>
    <row r="1" spans="2:14" ht="14.25">
      <c r="B1" s="1" t="s">
        <v>86</v>
      </c>
      <c r="N1" s="36"/>
    </row>
    <row r="2" spans="9:10" ht="12">
      <c r="I2" s="37"/>
      <c r="J2" s="37"/>
    </row>
    <row r="3" spans="2:13" s="38" customFormat="1" ht="12">
      <c r="B3" s="127" t="s">
        <v>87</v>
      </c>
      <c r="C3" s="128"/>
      <c r="D3" s="128"/>
      <c r="E3" s="128"/>
      <c r="F3" s="129"/>
      <c r="G3" s="39" t="s">
        <v>88</v>
      </c>
      <c r="H3" s="39" t="s">
        <v>89</v>
      </c>
      <c r="I3" s="39" t="s">
        <v>90</v>
      </c>
      <c r="J3" s="39" t="s">
        <v>91</v>
      </c>
      <c r="K3" s="39" t="s">
        <v>92</v>
      </c>
      <c r="L3" s="39" t="s">
        <v>93</v>
      </c>
      <c r="M3" s="39" t="s">
        <v>94</v>
      </c>
    </row>
    <row r="4" spans="2:13" ht="12">
      <c r="B4" s="33"/>
      <c r="C4" s="40"/>
      <c r="D4" s="40"/>
      <c r="E4" s="40"/>
      <c r="F4" s="41"/>
      <c r="G4" s="42" t="s">
        <v>15</v>
      </c>
      <c r="H4" s="42" t="s">
        <v>15</v>
      </c>
      <c r="I4" s="42" t="s">
        <v>15</v>
      </c>
      <c r="J4" s="42" t="s">
        <v>15</v>
      </c>
      <c r="K4" s="42" t="s">
        <v>15</v>
      </c>
      <c r="L4" s="42" t="s">
        <v>15</v>
      </c>
      <c r="M4" s="42" t="s">
        <v>95</v>
      </c>
    </row>
    <row r="5" spans="2:20" ht="12">
      <c r="B5" s="130" t="s">
        <v>96</v>
      </c>
      <c r="C5" s="130"/>
      <c r="D5" s="130"/>
      <c r="E5" s="130"/>
      <c r="F5" s="130"/>
      <c r="G5" s="43">
        <v>193500000</v>
      </c>
      <c r="H5" s="43">
        <v>204841319</v>
      </c>
      <c r="I5" s="43">
        <v>195617903</v>
      </c>
      <c r="J5" s="43">
        <v>561535</v>
      </c>
      <c r="K5" s="43">
        <v>1020</v>
      </c>
      <c r="L5" s="43">
        <v>8662901</v>
      </c>
      <c r="M5" s="44">
        <v>95.49728741805731</v>
      </c>
      <c r="N5" s="45"/>
      <c r="O5" s="45"/>
      <c r="P5" s="45"/>
      <c r="Q5" s="45"/>
      <c r="R5" s="45"/>
      <c r="S5" s="45"/>
      <c r="T5" s="45"/>
    </row>
    <row r="6" spans="2:19" ht="12" customHeight="1">
      <c r="B6" s="131" t="s">
        <v>97</v>
      </c>
      <c r="C6" s="116" t="s">
        <v>6</v>
      </c>
      <c r="D6" s="117"/>
      <c r="E6" s="117"/>
      <c r="F6" s="118"/>
      <c r="G6" s="43">
        <v>193445400</v>
      </c>
      <c r="H6" s="43">
        <v>204764689</v>
      </c>
      <c r="I6" s="43">
        <v>195562337</v>
      </c>
      <c r="J6" s="43">
        <v>547441</v>
      </c>
      <c r="K6" s="43">
        <v>1020</v>
      </c>
      <c r="L6" s="43">
        <v>8655931</v>
      </c>
      <c r="M6" s="44">
        <v>95.50588921587607</v>
      </c>
      <c r="N6" s="45"/>
      <c r="O6" s="45"/>
      <c r="P6" s="45"/>
      <c r="Q6" s="45"/>
      <c r="R6" s="45"/>
      <c r="S6" s="45"/>
    </row>
    <row r="7" spans="2:19" ht="12" customHeight="1">
      <c r="B7" s="132"/>
      <c r="C7" s="133" t="s">
        <v>98</v>
      </c>
      <c r="D7" s="116" t="s">
        <v>6</v>
      </c>
      <c r="E7" s="117"/>
      <c r="F7" s="118"/>
      <c r="G7" s="43">
        <v>71616118</v>
      </c>
      <c r="H7" s="43">
        <v>77920417</v>
      </c>
      <c r="I7" s="43">
        <v>71644244</v>
      </c>
      <c r="J7" s="43">
        <v>353253</v>
      </c>
      <c r="K7" s="43">
        <v>220</v>
      </c>
      <c r="L7" s="43">
        <v>5923140</v>
      </c>
      <c r="M7" s="44">
        <v>91.94540562076597</v>
      </c>
      <c r="N7" s="45"/>
      <c r="O7" s="45"/>
      <c r="P7" s="45"/>
      <c r="Q7" s="45"/>
      <c r="R7" s="45"/>
      <c r="S7" s="45"/>
    </row>
    <row r="8" spans="2:13" ht="12" customHeight="1">
      <c r="B8" s="132"/>
      <c r="C8" s="134"/>
      <c r="D8" s="136" t="s">
        <v>99</v>
      </c>
      <c r="E8" s="119" t="s">
        <v>100</v>
      </c>
      <c r="F8" s="110"/>
      <c r="G8" s="46">
        <v>58788929</v>
      </c>
      <c r="H8" s="46">
        <v>65012182</v>
      </c>
      <c r="I8" s="46">
        <v>59089839</v>
      </c>
      <c r="J8" s="46">
        <v>343140</v>
      </c>
      <c r="K8" s="46" t="s">
        <v>101</v>
      </c>
      <c r="L8" s="46">
        <v>5579203</v>
      </c>
      <c r="M8" s="47">
        <v>90.89040986042926</v>
      </c>
    </row>
    <row r="9" spans="2:13" ht="12" customHeight="1">
      <c r="B9" s="132"/>
      <c r="C9" s="134"/>
      <c r="D9" s="137"/>
      <c r="E9" s="119" t="s">
        <v>102</v>
      </c>
      <c r="F9" s="110"/>
      <c r="G9" s="46">
        <v>661207</v>
      </c>
      <c r="H9" s="46">
        <v>751573</v>
      </c>
      <c r="I9" s="46">
        <v>751573</v>
      </c>
      <c r="J9" s="48" t="s">
        <v>101</v>
      </c>
      <c r="K9" s="48" t="s">
        <v>101</v>
      </c>
      <c r="L9" s="48" t="s">
        <v>101</v>
      </c>
      <c r="M9" s="47">
        <v>100</v>
      </c>
    </row>
    <row r="10" spans="2:13" ht="12" customHeight="1">
      <c r="B10" s="132"/>
      <c r="C10" s="134"/>
      <c r="D10" s="138"/>
      <c r="E10" s="119" t="s">
        <v>103</v>
      </c>
      <c r="F10" s="110"/>
      <c r="G10" s="46">
        <v>191757</v>
      </c>
      <c r="H10" s="46">
        <v>183411</v>
      </c>
      <c r="I10" s="46">
        <v>183411</v>
      </c>
      <c r="J10" s="48" t="s">
        <v>101</v>
      </c>
      <c r="K10" s="48" t="s">
        <v>101</v>
      </c>
      <c r="L10" s="48" t="s">
        <v>101</v>
      </c>
      <c r="M10" s="47">
        <v>100</v>
      </c>
    </row>
    <row r="11" spans="2:13" ht="12" customHeight="1">
      <c r="B11" s="132"/>
      <c r="C11" s="134"/>
      <c r="D11" s="119" t="s">
        <v>104</v>
      </c>
      <c r="E11" s="109"/>
      <c r="F11" s="110"/>
      <c r="G11" s="46">
        <v>10604336</v>
      </c>
      <c r="H11" s="46">
        <v>10611237</v>
      </c>
      <c r="I11" s="46">
        <v>10257407</v>
      </c>
      <c r="J11" s="46">
        <v>10113</v>
      </c>
      <c r="K11" s="46">
        <v>220</v>
      </c>
      <c r="L11" s="46">
        <v>343937</v>
      </c>
      <c r="M11" s="47">
        <v>96.66551399021013</v>
      </c>
    </row>
    <row r="12" spans="2:13" ht="12" customHeight="1">
      <c r="B12" s="132"/>
      <c r="C12" s="135"/>
      <c r="D12" s="119" t="s">
        <v>105</v>
      </c>
      <c r="E12" s="109"/>
      <c r="F12" s="110"/>
      <c r="G12" s="46">
        <v>1369889</v>
      </c>
      <c r="H12" s="46">
        <v>1362015</v>
      </c>
      <c r="I12" s="46">
        <v>1362015</v>
      </c>
      <c r="J12" s="48" t="s">
        <v>101</v>
      </c>
      <c r="K12" s="48" t="s">
        <v>101</v>
      </c>
      <c r="L12" s="48" t="s">
        <v>101</v>
      </c>
      <c r="M12" s="47">
        <v>100</v>
      </c>
    </row>
    <row r="13" spans="2:19" ht="12" customHeight="1">
      <c r="B13" s="132"/>
      <c r="C13" s="133" t="s">
        <v>106</v>
      </c>
      <c r="D13" s="116" t="s">
        <v>6</v>
      </c>
      <c r="E13" s="117"/>
      <c r="F13" s="118"/>
      <c r="G13" s="43">
        <v>33419227</v>
      </c>
      <c r="H13" s="43">
        <v>33573497</v>
      </c>
      <c r="I13" s="43">
        <v>31936608</v>
      </c>
      <c r="J13" s="43">
        <v>41573</v>
      </c>
      <c r="K13" s="43">
        <v>46</v>
      </c>
      <c r="L13" s="43">
        <v>1595362</v>
      </c>
      <c r="M13" s="44">
        <v>95.12445995711106</v>
      </c>
      <c r="N13" s="45"/>
      <c r="O13" s="45"/>
      <c r="P13" s="45"/>
      <c r="Q13" s="45"/>
      <c r="R13" s="45"/>
      <c r="S13" s="45"/>
    </row>
    <row r="14" spans="2:13" ht="12" customHeight="1">
      <c r="B14" s="132"/>
      <c r="C14" s="134"/>
      <c r="D14" s="33"/>
      <c r="E14" s="109" t="s">
        <v>99</v>
      </c>
      <c r="F14" s="110"/>
      <c r="G14" s="46">
        <v>1487980</v>
      </c>
      <c r="H14" s="46">
        <v>1658949</v>
      </c>
      <c r="I14" s="46">
        <v>1534197</v>
      </c>
      <c r="J14" s="46">
        <v>8646</v>
      </c>
      <c r="K14" s="48" t="s">
        <v>101</v>
      </c>
      <c r="L14" s="46">
        <v>116106</v>
      </c>
      <c r="M14" s="47">
        <v>92.48008415150724</v>
      </c>
    </row>
    <row r="15" spans="2:13" ht="12" customHeight="1">
      <c r="B15" s="132"/>
      <c r="C15" s="135"/>
      <c r="D15" s="33"/>
      <c r="E15" s="109" t="s">
        <v>104</v>
      </c>
      <c r="F15" s="110"/>
      <c r="G15" s="46">
        <v>31931247</v>
      </c>
      <c r="H15" s="46">
        <v>31914549</v>
      </c>
      <c r="I15" s="46">
        <v>30402411</v>
      </c>
      <c r="J15" s="46">
        <v>32927</v>
      </c>
      <c r="K15" s="46">
        <v>46</v>
      </c>
      <c r="L15" s="46">
        <v>1479256</v>
      </c>
      <c r="M15" s="47">
        <v>95.26191714215867</v>
      </c>
    </row>
    <row r="16" spans="2:13" ht="12" customHeight="1">
      <c r="B16" s="132"/>
      <c r="C16" s="119" t="s">
        <v>107</v>
      </c>
      <c r="D16" s="109"/>
      <c r="E16" s="109"/>
      <c r="F16" s="110"/>
      <c r="G16" s="46">
        <v>24477084</v>
      </c>
      <c r="H16" s="46">
        <v>24880325</v>
      </c>
      <c r="I16" s="46">
        <v>24880325</v>
      </c>
      <c r="J16" s="48" t="s">
        <v>101</v>
      </c>
      <c r="K16" s="48" t="s">
        <v>101</v>
      </c>
      <c r="L16" s="48" t="s">
        <v>101</v>
      </c>
      <c r="M16" s="47">
        <v>100</v>
      </c>
    </row>
    <row r="17" spans="2:13" ht="12" customHeight="1">
      <c r="B17" s="132"/>
      <c r="C17" s="119" t="s">
        <v>108</v>
      </c>
      <c r="D17" s="109"/>
      <c r="E17" s="109"/>
      <c r="F17" s="110"/>
      <c r="G17" s="46">
        <v>4727054</v>
      </c>
      <c r="H17" s="46">
        <v>5404193</v>
      </c>
      <c r="I17" s="46">
        <v>4969604</v>
      </c>
      <c r="J17" s="46">
        <v>42516</v>
      </c>
      <c r="K17" s="46" t="s">
        <v>101</v>
      </c>
      <c r="L17" s="46">
        <v>392073</v>
      </c>
      <c r="M17" s="47">
        <v>91.95829978886225</v>
      </c>
    </row>
    <row r="18" spans="2:13" ht="12" customHeight="1">
      <c r="B18" s="132"/>
      <c r="C18" s="119" t="s">
        <v>109</v>
      </c>
      <c r="D18" s="109"/>
      <c r="E18" s="109"/>
      <c r="F18" s="110"/>
      <c r="G18" s="46">
        <v>3901311</v>
      </c>
      <c r="H18" s="46">
        <v>4607923</v>
      </c>
      <c r="I18" s="46">
        <v>4607923</v>
      </c>
      <c r="J18" s="48" t="s">
        <v>101</v>
      </c>
      <c r="K18" s="48" t="s">
        <v>101</v>
      </c>
      <c r="L18" s="48" t="s">
        <v>101</v>
      </c>
      <c r="M18" s="47">
        <v>100</v>
      </c>
    </row>
    <row r="19" spans="2:13" ht="12" customHeight="1">
      <c r="B19" s="132"/>
      <c r="C19" s="119" t="s">
        <v>110</v>
      </c>
      <c r="D19" s="109"/>
      <c r="E19" s="109"/>
      <c r="F19" s="110"/>
      <c r="G19" s="46">
        <v>1719966</v>
      </c>
      <c r="H19" s="46">
        <v>1519876</v>
      </c>
      <c r="I19" s="46">
        <v>1519876</v>
      </c>
      <c r="J19" s="48" t="s">
        <v>101</v>
      </c>
      <c r="K19" s="48" t="s">
        <v>101</v>
      </c>
      <c r="L19" s="46" t="s">
        <v>101</v>
      </c>
      <c r="M19" s="47">
        <v>100</v>
      </c>
    </row>
    <row r="20" spans="2:13" ht="13.5" customHeight="1">
      <c r="B20" s="132"/>
      <c r="C20" s="119" t="s">
        <v>111</v>
      </c>
      <c r="D20" s="120"/>
      <c r="E20" s="120"/>
      <c r="F20" s="121"/>
      <c r="G20" s="46">
        <v>3546704</v>
      </c>
      <c r="H20" s="46">
        <v>3238111</v>
      </c>
      <c r="I20" s="46">
        <v>3238111</v>
      </c>
      <c r="J20" s="48" t="s">
        <v>101</v>
      </c>
      <c r="K20" s="48" t="s">
        <v>101</v>
      </c>
      <c r="L20" s="48" t="s">
        <v>101</v>
      </c>
      <c r="M20" s="47">
        <v>100</v>
      </c>
    </row>
    <row r="21" spans="2:13" ht="13.5" customHeight="1">
      <c r="B21" s="132"/>
      <c r="C21" s="119" t="s">
        <v>112</v>
      </c>
      <c r="D21" s="120"/>
      <c r="E21" s="120"/>
      <c r="F21" s="121"/>
      <c r="G21" s="46">
        <v>14607088</v>
      </c>
      <c r="H21" s="46">
        <v>17227145</v>
      </c>
      <c r="I21" s="46">
        <v>17224015</v>
      </c>
      <c r="J21" s="48" t="s">
        <v>101</v>
      </c>
      <c r="K21" s="48" t="s">
        <v>101</v>
      </c>
      <c r="L21" s="46">
        <v>3129</v>
      </c>
      <c r="M21" s="47">
        <v>99.98183474942311</v>
      </c>
    </row>
    <row r="22" spans="2:13" ht="12" customHeight="1">
      <c r="B22" s="132"/>
      <c r="C22" s="119" t="s">
        <v>113</v>
      </c>
      <c r="D22" s="109"/>
      <c r="E22" s="109"/>
      <c r="F22" s="110"/>
      <c r="G22" s="46">
        <v>35427914</v>
      </c>
      <c r="H22" s="46">
        <v>36390494</v>
      </c>
      <c r="I22" s="46">
        <v>35538924</v>
      </c>
      <c r="J22" s="46">
        <v>110099</v>
      </c>
      <c r="K22" s="46">
        <v>754</v>
      </c>
      <c r="L22" s="46">
        <v>742226</v>
      </c>
      <c r="M22" s="47">
        <v>97.65990875811279</v>
      </c>
    </row>
    <row r="23" spans="2:13" ht="12" customHeight="1">
      <c r="B23" s="132"/>
      <c r="C23" s="119" t="s">
        <v>114</v>
      </c>
      <c r="D23" s="109"/>
      <c r="E23" s="109"/>
      <c r="F23" s="110"/>
      <c r="G23" s="46">
        <v>2934</v>
      </c>
      <c r="H23" s="46">
        <v>2707</v>
      </c>
      <c r="I23" s="46">
        <v>2707</v>
      </c>
      <c r="J23" s="48" t="s">
        <v>101</v>
      </c>
      <c r="K23" s="48" t="s">
        <v>101</v>
      </c>
      <c r="L23" s="48" t="s">
        <v>101</v>
      </c>
      <c r="M23" s="47">
        <v>100</v>
      </c>
    </row>
    <row r="24" spans="2:13" ht="12" customHeight="1">
      <c r="B24" s="132"/>
      <c r="C24" s="119" t="s">
        <v>115</v>
      </c>
      <c r="D24" s="109"/>
      <c r="E24" s="109"/>
      <c r="F24" s="110"/>
      <c r="G24" s="46" t="s">
        <v>101</v>
      </c>
      <c r="H24" s="46" t="s">
        <v>101</v>
      </c>
      <c r="I24" s="46" t="s">
        <v>101</v>
      </c>
      <c r="J24" s="48" t="s">
        <v>101</v>
      </c>
      <c r="K24" s="48" t="s">
        <v>101</v>
      </c>
      <c r="L24" s="48" t="s">
        <v>101</v>
      </c>
      <c r="M24" s="48" t="s">
        <v>101</v>
      </c>
    </row>
    <row r="25" spans="2:19" ht="12" customHeight="1">
      <c r="B25" s="122" t="s">
        <v>116</v>
      </c>
      <c r="C25" s="116" t="s">
        <v>6</v>
      </c>
      <c r="D25" s="117"/>
      <c r="E25" s="117"/>
      <c r="F25" s="118"/>
      <c r="G25" s="43">
        <v>54600</v>
      </c>
      <c r="H25" s="43">
        <v>76630</v>
      </c>
      <c r="I25" s="43">
        <v>55566</v>
      </c>
      <c r="J25" s="43">
        <v>14094</v>
      </c>
      <c r="K25" s="43" t="s">
        <v>101</v>
      </c>
      <c r="L25" s="43">
        <v>6970</v>
      </c>
      <c r="M25" s="44">
        <v>72.5122484602644</v>
      </c>
      <c r="N25" s="45"/>
      <c r="O25" s="45"/>
      <c r="P25" s="45"/>
      <c r="Q25" s="45"/>
      <c r="R25" s="45"/>
      <c r="S25" s="45"/>
    </row>
    <row r="26" spans="2:13" ht="13.5" customHeight="1">
      <c r="B26" s="123"/>
      <c r="C26" s="33"/>
      <c r="D26" s="109" t="s">
        <v>117</v>
      </c>
      <c r="E26" s="109"/>
      <c r="F26" s="110"/>
      <c r="G26" s="46">
        <v>54419</v>
      </c>
      <c r="H26" s="46">
        <v>54699</v>
      </c>
      <c r="I26" s="46">
        <v>54699</v>
      </c>
      <c r="J26" s="48" t="s">
        <v>101</v>
      </c>
      <c r="K26" s="49" t="s">
        <v>101</v>
      </c>
      <c r="L26" s="49" t="s">
        <v>101</v>
      </c>
      <c r="M26" s="47">
        <v>100</v>
      </c>
    </row>
    <row r="27" spans="2:13" ht="12" customHeight="1">
      <c r="B27" s="124"/>
      <c r="C27" s="50"/>
      <c r="D27" s="109" t="s">
        <v>118</v>
      </c>
      <c r="E27" s="125"/>
      <c r="F27" s="126"/>
      <c r="G27" s="46">
        <v>181</v>
      </c>
      <c r="H27" s="46">
        <v>21931</v>
      </c>
      <c r="I27" s="46">
        <v>867</v>
      </c>
      <c r="J27" s="46">
        <v>14094</v>
      </c>
      <c r="K27" s="48" t="s">
        <v>101</v>
      </c>
      <c r="L27" s="46">
        <v>6970</v>
      </c>
      <c r="M27" s="51">
        <v>3.9523014376233436</v>
      </c>
    </row>
    <row r="28" spans="2:14" ht="12">
      <c r="B28" s="116" t="s">
        <v>119</v>
      </c>
      <c r="C28" s="117"/>
      <c r="D28" s="117"/>
      <c r="E28" s="117"/>
      <c r="F28" s="118"/>
      <c r="G28" s="43">
        <v>38936681</v>
      </c>
      <c r="H28" s="43">
        <v>39476398</v>
      </c>
      <c r="I28" s="43">
        <v>38944298</v>
      </c>
      <c r="J28" s="43">
        <v>12072</v>
      </c>
      <c r="K28" s="43" t="s">
        <v>101</v>
      </c>
      <c r="L28" s="43">
        <v>520029</v>
      </c>
      <c r="M28" s="44">
        <v>98.65210496195697</v>
      </c>
      <c r="N28" s="45"/>
    </row>
    <row r="29" spans="2:13" ht="12">
      <c r="B29" s="33"/>
      <c r="C29" s="109" t="s">
        <v>120</v>
      </c>
      <c r="D29" s="109"/>
      <c r="E29" s="109"/>
      <c r="F29" s="110"/>
      <c r="G29" s="46">
        <v>38330676</v>
      </c>
      <c r="H29" s="46">
        <v>38330676</v>
      </c>
      <c r="I29" s="46">
        <v>38330676</v>
      </c>
      <c r="J29" s="48" t="s">
        <v>101</v>
      </c>
      <c r="K29" s="48" t="s">
        <v>101</v>
      </c>
      <c r="L29" s="48" t="s">
        <v>101</v>
      </c>
      <c r="M29" s="47">
        <v>100</v>
      </c>
    </row>
    <row r="30" spans="2:19" ht="12" customHeight="1">
      <c r="B30" s="113" t="s">
        <v>121</v>
      </c>
      <c r="C30" s="116" t="s">
        <v>6</v>
      </c>
      <c r="D30" s="117"/>
      <c r="E30" s="117"/>
      <c r="F30" s="118"/>
      <c r="G30" s="43">
        <v>28212</v>
      </c>
      <c r="H30" s="43">
        <v>28212</v>
      </c>
      <c r="I30" s="43">
        <v>28212</v>
      </c>
      <c r="J30" s="43" t="s">
        <v>101</v>
      </c>
      <c r="K30" s="43" t="s">
        <v>101</v>
      </c>
      <c r="L30" s="43" t="s">
        <v>101</v>
      </c>
      <c r="M30" s="44">
        <v>100</v>
      </c>
      <c r="N30" s="45"/>
      <c r="O30" s="45"/>
      <c r="P30" s="45"/>
      <c r="Q30" s="45"/>
      <c r="R30" s="45"/>
      <c r="S30" s="45"/>
    </row>
    <row r="31" spans="2:13" ht="13.5" customHeight="1">
      <c r="B31" s="114"/>
      <c r="C31" s="33"/>
      <c r="D31" s="109" t="s">
        <v>122</v>
      </c>
      <c r="E31" s="109"/>
      <c r="F31" s="110"/>
      <c r="G31" s="46">
        <v>14106</v>
      </c>
      <c r="H31" s="46">
        <v>14106</v>
      </c>
      <c r="I31" s="46">
        <v>14106</v>
      </c>
      <c r="J31" s="46" t="s">
        <v>101</v>
      </c>
      <c r="K31" s="46" t="s">
        <v>101</v>
      </c>
      <c r="L31" s="46" t="s">
        <v>101</v>
      </c>
      <c r="M31" s="47">
        <v>100</v>
      </c>
    </row>
    <row r="32" spans="2:13" ht="13.5" customHeight="1">
      <c r="B32" s="114"/>
      <c r="C32" s="33"/>
      <c r="D32" s="40"/>
      <c r="E32" s="109" t="s">
        <v>123</v>
      </c>
      <c r="F32" s="110"/>
      <c r="G32" s="46">
        <v>14106</v>
      </c>
      <c r="H32" s="46">
        <v>14106</v>
      </c>
      <c r="I32" s="46">
        <v>14106</v>
      </c>
      <c r="J32" s="48" t="s">
        <v>101</v>
      </c>
      <c r="K32" s="48" t="s">
        <v>101</v>
      </c>
      <c r="L32" s="48" t="s">
        <v>101</v>
      </c>
      <c r="M32" s="47">
        <v>100</v>
      </c>
    </row>
    <row r="33" spans="2:13" ht="13.5" customHeight="1">
      <c r="B33" s="115"/>
      <c r="C33" s="33"/>
      <c r="D33" s="40"/>
      <c r="E33" s="109" t="s">
        <v>124</v>
      </c>
      <c r="F33" s="110"/>
      <c r="G33" s="48" t="s">
        <v>101</v>
      </c>
      <c r="H33" s="48" t="s">
        <v>101</v>
      </c>
      <c r="I33" s="48" t="s">
        <v>101</v>
      </c>
      <c r="J33" s="48" t="s">
        <v>101</v>
      </c>
      <c r="K33" s="48" t="s">
        <v>101</v>
      </c>
      <c r="L33" s="48" t="s">
        <v>101</v>
      </c>
      <c r="M33" s="48" t="s">
        <v>101</v>
      </c>
    </row>
    <row r="34" spans="2:19" ht="12" customHeight="1">
      <c r="B34" s="113" t="s">
        <v>125</v>
      </c>
      <c r="C34" s="116" t="s">
        <v>6</v>
      </c>
      <c r="D34" s="117"/>
      <c r="E34" s="117"/>
      <c r="F34" s="118"/>
      <c r="G34" s="43">
        <v>577793</v>
      </c>
      <c r="H34" s="43">
        <v>1117510</v>
      </c>
      <c r="I34" s="43">
        <v>585410</v>
      </c>
      <c r="J34" s="43">
        <v>12072</v>
      </c>
      <c r="K34" s="43" t="s">
        <v>101</v>
      </c>
      <c r="L34" s="43">
        <v>520029</v>
      </c>
      <c r="M34" s="44">
        <v>52.38517726689344</v>
      </c>
      <c r="N34" s="45"/>
      <c r="O34" s="45"/>
      <c r="P34" s="45"/>
      <c r="Q34" s="45"/>
      <c r="R34" s="45"/>
      <c r="S34" s="45"/>
    </row>
    <row r="35" spans="2:13" ht="13.5" customHeight="1">
      <c r="B35" s="114"/>
      <c r="C35" s="33"/>
      <c r="D35" s="109" t="s">
        <v>126</v>
      </c>
      <c r="E35" s="109"/>
      <c r="F35" s="110"/>
      <c r="G35" s="46">
        <v>405506</v>
      </c>
      <c r="H35" s="46">
        <v>403290</v>
      </c>
      <c r="I35" s="46">
        <v>403290</v>
      </c>
      <c r="J35" s="48" t="s">
        <v>101</v>
      </c>
      <c r="K35" s="48" t="s">
        <v>101</v>
      </c>
      <c r="L35" s="48" t="s">
        <v>101</v>
      </c>
      <c r="M35" s="47">
        <v>100</v>
      </c>
    </row>
    <row r="36" spans="2:13" ht="13.5" customHeight="1">
      <c r="B36" s="114"/>
      <c r="C36" s="33"/>
      <c r="D36" s="109" t="s">
        <v>127</v>
      </c>
      <c r="E36" s="109"/>
      <c r="F36" s="110"/>
      <c r="G36" s="46">
        <v>59796</v>
      </c>
      <c r="H36" s="46">
        <v>601728</v>
      </c>
      <c r="I36" s="46">
        <v>69628</v>
      </c>
      <c r="J36" s="46">
        <v>12072</v>
      </c>
      <c r="K36" s="46" t="s">
        <v>101</v>
      </c>
      <c r="L36" s="46">
        <v>520029</v>
      </c>
      <c r="M36" s="47">
        <v>11.57132761985176</v>
      </c>
    </row>
    <row r="37" spans="2:13" ht="13.5" customHeight="1">
      <c r="B37" s="114"/>
      <c r="C37" s="33"/>
      <c r="D37" s="40"/>
      <c r="E37" s="109" t="s">
        <v>128</v>
      </c>
      <c r="F37" s="110"/>
      <c r="G37" s="46" t="s">
        <v>129</v>
      </c>
      <c r="H37" s="46">
        <v>3846</v>
      </c>
      <c r="I37" s="46">
        <v>3567</v>
      </c>
      <c r="J37" s="46">
        <v>107</v>
      </c>
      <c r="K37" s="48" t="s">
        <v>101</v>
      </c>
      <c r="L37" s="46">
        <v>172</v>
      </c>
      <c r="M37" s="47">
        <v>92.76557014692499</v>
      </c>
    </row>
    <row r="38" spans="2:13" ht="13.5" customHeight="1">
      <c r="B38" s="114"/>
      <c r="C38" s="33"/>
      <c r="D38" s="40"/>
      <c r="E38" s="109" t="s">
        <v>130</v>
      </c>
      <c r="F38" s="110"/>
      <c r="G38" s="46" t="s">
        <v>129</v>
      </c>
      <c r="H38" s="46">
        <v>9630</v>
      </c>
      <c r="I38" s="46">
        <v>4004</v>
      </c>
      <c r="J38" s="46">
        <v>2493</v>
      </c>
      <c r="K38" s="48" t="s">
        <v>101</v>
      </c>
      <c r="L38" s="46">
        <v>3133</v>
      </c>
      <c r="M38" s="47">
        <v>41.57959803133069</v>
      </c>
    </row>
    <row r="39" spans="2:13" ht="13.5" customHeight="1">
      <c r="B39" s="114"/>
      <c r="C39" s="33"/>
      <c r="D39" s="40"/>
      <c r="E39" s="109" t="s">
        <v>131</v>
      </c>
      <c r="F39" s="110"/>
      <c r="G39" s="46" t="s">
        <v>129</v>
      </c>
      <c r="H39" s="46">
        <v>588253</v>
      </c>
      <c r="I39" s="46">
        <v>62057</v>
      </c>
      <c r="J39" s="46">
        <v>9472</v>
      </c>
      <c r="K39" s="46" t="s">
        <v>101</v>
      </c>
      <c r="L39" s="46">
        <v>516724</v>
      </c>
      <c r="M39" s="47">
        <v>10.549305243434336</v>
      </c>
    </row>
    <row r="40" spans="2:13" ht="13.5" customHeight="1">
      <c r="B40" s="114"/>
      <c r="C40" s="33"/>
      <c r="D40" s="109" t="s">
        <v>132</v>
      </c>
      <c r="E40" s="109"/>
      <c r="F40" s="110"/>
      <c r="G40" s="46">
        <v>111221</v>
      </c>
      <c r="H40" s="46">
        <v>111221</v>
      </c>
      <c r="I40" s="46">
        <v>111221</v>
      </c>
      <c r="J40" s="48" t="s">
        <v>101</v>
      </c>
      <c r="K40" s="48" t="s">
        <v>101</v>
      </c>
      <c r="L40" s="48" t="s">
        <v>101</v>
      </c>
      <c r="M40" s="47">
        <v>100</v>
      </c>
    </row>
    <row r="41" spans="2:13" ht="12" customHeight="1">
      <c r="B41" s="114"/>
      <c r="C41" s="113" t="s">
        <v>133</v>
      </c>
      <c r="D41" s="116" t="s">
        <v>6</v>
      </c>
      <c r="E41" s="117"/>
      <c r="F41" s="118"/>
      <c r="G41" s="43">
        <v>1270</v>
      </c>
      <c r="H41" s="43">
        <v>1270</v>
      </c>
      <c r="I41" s="43">
        <v>1270</v>
      </c>
      <c r="J41" s="43" t="s">
        <v>101</v>
      </c>
      <c r="K41" s="43" t="s">
        <v>101</v>
      </c>
      <c r="L41" s="43" t="s">
        <v>101</v>
      </c>
      <c r="M41" s="44">
        <v>100</v>
      </c>
    </row>
    <row r="42" spans="2:13" ht="13.5" customHeight="1">
      <c r="B42" s="114"/>
      <c r="C42" s="114"/>
      <c r="D42" s="52"/>
      <c r="E42" s="109" t="s">
        <v>134</v>
      </c>
      <c r="F42" s="110"/>
      <c r="G42" s="46">
        <v>1270</v>
      </c>
      <c r="H42" s="46">
        <v>1270</v>
      </c>
      <c r="I42" s="46">
        <v>1270</v>
      </c>
      <c r="J42" s="48" t="s">
        <v>101</v>
      </c>
      <c r="K42" s="48" t="s">
        <v>101</v>
      </c>
      <c r="L42" s="48" t="s">
        <v>101</v>
      </c>
      <c r="M42" s="47">
        <v>100</v>
      </c>
    </row>
    <row r="43" spans="2:13" ht="13.5" customHeight="1">
      <c r="B43" s="115"/>
      <c r="C43" s="115"/>
      <c r="D43" s="53"/>
      <c r="E43" s="111" t="s">
        <v>135</v>
      </c>
      <c r="F43" s="112"/>
      <c r="G43" s="48" t="s">
        <v>101</v>
      </c>
      <c r="H43" s="48" t="s">
        <v>101</v>
      </c>
      <c r="I43" s="48" t="s">
        <v>101</v>
      </c>
      <c r="J43" s="48" t="s">
        <v>101</v>
      </c>
      <c r="K43" s="48" t="s">
        <v>101</v>
      </c>
      <c r="L43" s="48" t="s">
        <v>101</v>
      </c>
      <c r="M43" s="48" t="s">
        <v>101</v>
      </c>
    </row>
    <row r="45" ht="12">
      <c r="B45" s="3" t="s">
        <v>136</v>
      </c>
    </row>
    <row r="46" spans="2:3" ht="12">
      <c r="B46" s="3" t="s">
        <v>137</v>
      </c>
      <c r="C46" s="3" t="s">
        <v>138</v>
      </c>
    </row>
    <row r="47" ht="12">
      <c r="B47" s="3"/>
    </row>
  </sheetData>
  <sheetProtection/>
  <mergeCells count="48"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  <mergeCell ref="C21:F21"/>
    <mergeCell ref="D11:F11"/>
    <mergeCell ref="D12:F12"/>
    <mergeCell ref="C13:C15"/>
    <mergeCell ref="D13:F13"/>
    <mergeCell ref="E14:F14"/>
    <mergeCell ref="E15:F15"/>
    <mergeCell ref="C16:F16"/>
    <mergeCell ref="C17:F17"/>
    <mergeCell ref="C18:F18"/>
    <mergeCell ref="C19:F19"/>
    <mergeCell ref="C20:F20"/>
    <mergeCell ref="C22:F22"/>
    <mergeCell ref="C23:F23"/>
    <mergeCell ref="C24:F24"/>
    <mergeCell ref="B25:B27"/>
    <mergeCell ref="C25:F25"/>
    <mergeCell ref="D26:F26"/>
    <mergeCell ref="D27:F27"/>
    <mergeCell ref="B28:F28"/>
    <mergeCell ref="C29:F29"/>
    <mergeCell ref="B30:B33"/>
    <mergeCell ref="C30:F30"/>
    <mergeCell ref="D31:F31"/>
    <mergeCell ref="E32:F32"/>
    <mergeCell ref="E33:F33"/>
    <mergeCell ref="E42:F42"/>
    <mergeCell ref="E43:F43"/>
    <mergeCell ref="B34:B43"/>
    <mergeCell ref="C34:F34"/>
    <mergeCell ref="D35:F35"/>
    <mergeCell ref="D36:F36"/>
    <mergeCell ref="E37:F37"/>
    <mergeCell ref="E38:F38"/>
    <mergeCell ref="E39:F39"/>
    <mergeCell ref="D40:F40"/>
    <mergeCell ref="C41:C43"/>
    <mergeCell ref="D41:F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E68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75390625" style="2" customWidth="1"/>
    <col min="5" max="5" width="16.75390625" style="2" customWidth="1"/>
    <col min="6" max="6" width="13.375" style="2" customWidth="1"/>
    <col min="7" max="14" width="12.125" style="2" customWidth="1"/>
    <col min="15" max="15" width="11.75390625" style="2" customWidth="1"/>
    <col min="16" max="16" width="13.75390625" style="2" customWidth="1"/>
    <col min="17" max="20" width="12.125" style="2" customWidth="1"/>
    <col min="21" max="21" width="13.625" style="2" customWidth="1"/>
    <col min="22" max="22" width="12.125" style="2" customWidth="1"/>
    <col min="23" max="23" width="13.50390625" style="2" customWidth="1"/>
    <col min="24" max="25" width="12.125" style="2" customWidth="1"/>
    <col min="26" max="26" width="13.125" style="2" customWidth="1"/>
    <col min="27" max="27" width="13.75390625" style="2" customWidth="1"/>
    <col min="28" max="28" width="12.125" style="2" customWidth="1"/>
    <col min="29" max="29" width="12.625" style="2" customWidth="1"/>
    <col min="30" max="30" width="12.125" style="2" bestFit="1" customWidth="1"/>
    <col min="31" max="16384" width="9.00390625" style="2" customWidth="1"/>
  </cols>
  <sheetData>
    <row r="1" ht="14.25">
      <c r="B1" s="1" t="s">
        <v>139</v>
      </c>
    </row>
    <row r="3" spans="2:29" ht="12" customHeight="1">
      <c r="B3" s="146" t="s">
        <v>140</v>
      </c>
      <c r="C3" s="147"/>
      <c r="D3" s="148"/>
      <c r="E3" s="155" t="s">
        <v>141</v>
      </c>
      <c r="F3" s="155" t="s">
        <v>142</v>
      </c>
      <c r="G3" s="143" t="s">
        <v>143</v>
      </c>
      <c r="H3" s="143" t="s">
        <v>144</v>
      </c>
      <c r="I3" s="143" t="s">
        <v>145</v>
      </c>
      <c r="J3" s="143" t="s">
        <v>146</v>
      </c>
      <c r="K3" s="162" t="s">
        <v>147</v>
      </c>
      <c r="L3" s="162" t="s">
        <v>148</v>
      </c>
      <c r="M3" s="162" t="s">
        <v>149</v>
      </c>
      <c r="N3" s="162" t="s">
        <v>150</v>
      </c>
      <c r="O3" s="143" t="s">
        <v>151</v>
      </c>
      <c r="P3" s="139" t="s">
        <v>4</v>
      </c>
      <c r="Q3" s="162" t="s">
        <v>152</v>
      </c>
      <c r="R3" s="165" t="s">
        <v>153</v>
      </c>
      <c r="S3" s="139" t="s">
        <v>154</v>
      </c>
      <c r="T3" s="139" t="s">
        <v>121</v>
      </c>
      <c r="U3" s="139" t="s">
        <v>8</v>
      </c>
      <c r="V3" s="162" t="s">
        <v>155</v>
      </c>
      <c r="W3" s="139" t="s">
        <v>156</v>
      </c>
      <c r="X3" s="139" t="s">
        <v>9</v>
      </c>
      <c r="Y3" s="139" t="s">
        <v>10</v>
      </c>
      <c r="Z3" s="139" t="s">
        <v>11</v>
      </c>
      <c r="AA3" s="139" t="s">
        <v>12</v>
      </c>
      <c r="AB3" s="139" t="s">
        <v>125</v>
      </c>
      <c r="AC3" s="139" t="s">
        <v>157</v>
      </c>
    </row>
    <row r="4" spans="2:29" ht="12">
      <c r="B4" s="149"/>
      <c r="C4" s="150"/>
      <c r="D4" s="151"/>
      <c r="E4" s="156"/>
      <c r="F4" s="156"/>
      <c r="G4" s="158"/>
      <c r="H4" s="158"/>
      <c r="I4" s="158"/>
      <c r="J4" s="158"/>
      <c r="K4" s="163"/>
      <c r="L4" s="163"/>
      <c r="M4" s="163"/>
      <c r="N4" s="163"/>
      <c r="O4" s="144"/>
      <c r="P4" s="140"/>
      <c r="Q4" s="163"/>
      <c r="R4" s="166"/>
      <c r="S4" s="140"/>
      <c r="T4" s="140"/>
      <c r="U4" s="140"/>
      <c r="V4" s="163"/>
      <c r="W4" s="140"/>
      <c r="X4" s="140"/>
      <c r="Y4" s="140"/>
      <c r="Z4" s="140"/>
      <c r="AA4" s="140"/>
      <c r="AB4" s="140"/>
      <c r="AC4" s="140"/>
    </row>
    <row r="5" spans="2:29" ht="12">
      <c r="B5" s="152"/>
      <c r="C5" s="153"/>
      <c r="D5" s="154"/>
      <c r="E5" s="157"/>
      <c r="F5" s="157"/>
      <c r="G5" s="159"/>
      <c r="H5" s="159"/>
      <c r="I5" s="159"/>
      <c r="J5" s="159"/>
      <c r="K5" s="164"/>
      <c r="L5" s="164"/>
      <c r="M5" s="164"/>
      <c r="N5" s="164"/>
      <c r="O5" s="145"/>
      <c r="P5" s="141"/>
      <c r="Q5" s="164"/>
      <c r="R5" s="167"/>
      <c r="S5" s="141"/>
      <c r="T5" s="141"/>
      <c r="U5" s="141"/>
      <c r="V5" s="164"/>
      <c r="W5" s="141"/>
      <c r="X5" s="141"/>
      <c r="Y5" s="141"/>
      <c r="Z5" s="141"/>
      <c r="AA5" s="141"/>
      <c r="AB5" s="141"/>
      <c r="AC5" s="141"/>
    </row>
    <row r="6" spans="2:29" ht="12">
      <c r="B6" s="54"/>
      <c r="C6" s="55"/>
      <c r="D6" s="56"/>
      <c r="E6" s="42" t="s">
        <v>15</v>
      </c>
      <c r="F6" s="42" t="s">
        <v>15</v>
      </c>
      <c r="G6" s="42" t="s">
        <v>15</v>
      </c>
      <c r="H6" s="42" t="s">
        <v>15</v>
      </c>
      <c r="I6" s="42" t="s">
        <v>15</v>
      </c>
      <c r="J6" s="42" t="s">
        <v>15</v>
      </c>
      <c r="K6" s="42" t="s">
        <v>15</v>
      </c>
      <c r="L6" s="42" t="s">
        <v>15</v>
      </c>
      <c r="M6" s="42" t="s">
        <v>15</v>
      </c>
      <c r="N6" s="42" t="s">
        <v>15</v>
      </c>
      <c r="O6" s="42" t="s">
        <v>15</v>
      </c>
      <c r="P6" s="42" t="s">
        <v>15</v>
      </c>
      <c r="Q6" s="42" t="s">
        <v>15</v>
      </c>
      <c r="R6" s="42" t="s">
        <v>15</v>
      </c>
      <c r="S6" s="42" t="s">
        <v>15</v>
      </c>
      <c r="T6" s="42" t="s">
        <v>15</v>
      </c>
      <c r="U6" s="42" t="s">
        <v>15</v>
      </c>
      <c r="V6" s="42" t="s">
        <v>15</v>
      </c>
      <c r="W6" s="42" t="s">
        <v>15</v>
      </c>
      <c r="X6" s="42" t="s">
        <v>15</v>
      </c>
      <c r="Y6" s="42" t="s">
        <v>15</v>
      </c>
      <c r="Z6" s="42" t="s">
        <v>15</v>
      </c>
      <c r="AA6" s="42" t="s">
        <v>15</v>
      </c>
      <c r="AB6" s="42" t="s">
        <v>15</v>
      </c>
      <c r="AC6" s="42" t="s">
        <v>15</v>
      </c>
    </row>
    <row r="7" spans="2:29" ht="12" customHeight="1">
      <c r="B7" s="142" t="s">
        <v>22</v>
      </c>
      <c r="C7" s="142"/>
      <c r="D7" s="119"/>
      <c r="E7" s="57">
        <v>815572894</v>
      </c>
      <c r="F7" s="57">
        <v>291902121</v>
      </c>
      <c r="G7" s="57">
        <v>9873176</v>
      </c>
      <c r="H7" s="57">
        <v>1020429</v>
      </c>
      <c r="I7" s="58">
        <v>323987</v>
      </c>
      <c r="J7" s="58">
        <v>145352</v>
      </c>
      <c r="K7" s="57">
        <v>19556898</v>
      </c>
      <c r="L7" s="57">
        <v>1258807</v>
      </c>
      <c r="M7" s="58" t="s">
        <v>30</v>
      </c>
      <c r="N7" s="57">
        <v>3070601</v>
      </c>
      <c r="O7" s="57">
        <v>3878868</v>
      </c>
      <c r="P7" s="59">
        <v>113234777</v>
      </c>
      <c r="Q7" s="57">
        <v>533902</v>
      </c>
      <c r="R7" s="57">
        <v>11266549</v>
      </c>
      <c r="S7" s="57">
        <v>16520961</v>
      </c>
      <c r="T7" s="57">
        <v>4988859</v>
      </c>
      <c r="U7" s="57">
        <v>110114038</v>
      </c>
      <c r="V7" s="57">
        <v>108888</v>
      </c>
      <c r="W7" s="57">
        <v>44225747</v>
      </c>
      <c r="X7" s="57">
        <v>3050335</v>
      </c>
      <c r="Y7" s="57">
        <v>360822</v>
      </c>
      <c r="Z7" s="57">
        <v>26259722</v>
      </c>
      <c r="AA7" s="57">
        <v>19309580</v>
      </c>
      <c r="AB7" s="57">
        <v>65265603</v>
      </c>
      <c r="AC7" s="57">
        <v>69302872</v>
      </c>
    </row>
    <row r="8" spans="2:29" ht="12" customHeight="1">
      <c r="B8" s="50"/>
      <c r="C8" s="60"/>
      <c r="D8" s="60"/>
      <c r="E8" s="16"/>
      <c r="F8" s="61"/>
      <c r="G8" s="16"/>
      <c r="H8" s="16"/>
      <c r="I8" s="16"/>
      <c r="J8" s="16"/>
      <c r="K8" s="16"/>
      <c r="L8" s="16"/>
      <c r="M8" s="58"/>
      <c r="N8" s="16"/>
      <c r="O8" s="16"/>
      <c r="P8" s="61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2:31" s="27" customFormat="1" ht="12" customHeight="1">
      <c r="B9" s="130" t="s">
        <v>158</v>
      </c>
      <c r="C9" s="130"/>
      <c r="D9" s="116"/>
      <c r="E9" s="62">
        <f>E11+E26</f>
        <v>814324966</v>
      </c>
      <c r="F9" s="62">
        <f aca="true" t="shared" si="0" ref="F9:AC9">F11+F26</f>
        <v>289190563</v>
      </c>
      <c r="G9" s="62">
        <f t="shared" si="0"/>
        <v>9612416</v>
      </c>
      <c r="H9" s="62">
        <f t="shared" si="0"/>
        <v>934387</v>
      </c>
      <c r="I9" s="62">
        <f t="shared" si="0"/>
        <v>395490</v>
      </c>
      <c r="J9" s="62">
        <f t="shared" si="0"/>
        <v>122043</v>
      </c>
      <c r="K9" s="62">
        <f t="shared" si="0"/>
        <v>19522313</v>
      </c>
      <c r="L9" s="62">
        <f t="shared" si="0"/>
        <v>1178831</v>
      </c>
      <c r="M9" s="63">
        <f t="shared" si="0"/>
        <v>0</v>
      </c>
      <c r="N9" s="62">
        <f t="shared" si="0"/>
        <v>2638109</v>
      </c>
      <c r="O9" s="62">
        <f t="shared" si="0"/>
        <v>3726822</v>
      </c>
      <c r="P9" s="62">
        <f t="shared" si="0"/>
        <v>128101021</v>
      </c>
      <c r="Q9" s="62">
        <f t="shared" si="0"/>
        <v>510249</v>
      </c>
      <c r="R9" s="62">
        <f t="shared" si="0"/>
        <v>10831732</v>
      </c>
      <c r="S9" s="62">
        <f t="shared" si="0"/>
        <v>15445376</v>
      </c>
      <c r="T9" s="62">
        <f t="shared" si="0"/>
        <v>4975628</v>
      </c>
      <c r="U9" s="62">
        <f t="shared" si="0"/>
        <v>96274688</v>
      </c>
      <c r="V9" s="62">
        <f t="shared" si="0"/>
        <v>109107</v>
      </c>
      <c r="W9" s="62">
        <f t="shared" si="0"/>
        <v>51443728</v>
      </c>
      <c r="X9" s="62">
        <f t="shared" si="0"/>
        <v>4459010</v>
      </c>
      <c r="Y9" s="62">
        <f t="shared" si="0"/>
        <v>447171</v>
      </c>
      <c r="Z9" s="62">
        <f t="shared" si="0"/>
        <v>13575818</v>
      </c>
      <c r="AA9" s="62">
        <f t="shared" si="0"/>
        <v>15163734</v>
      </c>
      <c r="AB9" s="62">
        <f t="shared" si="0"/>
        <v>65278434</v>
      </c>
      <c r="AC9" s="62">
        <f t="shared" si="0"/>
        <v>80388296</v>
      </c>
      <c r="AD9" s="64"/>
      <c r="AE9" s="2"/>
    </row>
    <row r="10" spans="2:31" s="27" customFormat="1" ht="12" customHeight="1">
      <c r="B10" s="130" t="s">
        <v>159</v>
      </c>
      <c r="C10" s="130"/>
      <c r="D10" s="116"/>
      <c r="E10" s="62"/>
      <c r="F10" s="62"/>
      <c r="G10" s="62"/>
      <c r="H10" s="62"/>
      <c r="I10" s="62"/>
      <c r="J10" s="62"/>
      <c r="K10" s="62"/>
      <c r="L10" s="62"/>
      <c r="M10" s="58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4"/>
      <c r="AE10" s="2"/>
    </row>
    <row r="11" spans="2:31" s="65" customFormat="1" ht="12" customHeight="1">
      <c r="B11" s="66"/>
      <c r="C11" s="160" t="s">
        <v>160</v>
      </c>
      <c r="D11" s="161"/>
      <c r="E11" s="67">
        <f>SUM(E13:E24)</f>
        <v>664174017</v>
      </c>
      <c r="F11" s="67">
        <f aca="true" t="shared" si="1" ref="F11:AC11">SUM(F13:F24)</f>
        <v>244259894</v>
      </c>
      <c r="G11" s="67">
        <f t="shared" si="1"/>
        <v>7404321</v>
      </c>
      <c r="H11" s="67">
        <f t="shared" si="1"/>
        <v>808303</v>
      </c>
      <c r="I11" s="67">
        <f t="shared" si="1"/>
        <v>342140</v>
      </c>
      <c r="J11" s="67">
        <f t="shared" si="1"/>
        <v>105585</v>
      </c>
      <c r="K11" s="67">
        <f t="shared" si="1"/>
        <v>16506707</v>
      </c>
      <c r="L11" s="67">
        <f t="shared" si="1"/>
        <v>829936</v>
      </c>
      <c r="M11" s="63">
        <f t="shared" si="1"/>
        <v>0</v>
      </c>
      <c r="N11" s="67">
        <f t="shared" si="1"/>
        <v>2032163</v>
      </c>
      <c r="O11" s="67">
        <f t="shared" si="1"/>
        <v>3096257</v>
      </c>
      <c r="P11" s="67">
        <f t="shared" si="1"/>
        <v>90553574</v>
      </c>
      <c r="Q11" s="67">
        <f t="shared" si="1"/>
        <v>444354</v>
      </c>
      <c r="R11" s="67">
        <f t="shared" si="1"/>
        <v>9497880</v>
      </c>
      <c r="S11" s="67">
        <f t="shared" si="1"/>
        <v>13171748</v>
      </c>
      <c r="T11" s="67">
        <f t="shared" si="1"/>
        <v>4428870</v>
      </c>
      <c r="U11" s="67">
        <f t="shared" si="1"/>
        <v>79754695</v>
      </c>
      <c r="V11" s="67">
        <f t="shared" si="1"/>
        <v>54329</v>
      </c>
      <c r="W11" s="67">
        <f t="shared" si="1"/>
        <v>42060091</v>
      </c>
      <c r="X11" s="67">
        <f t="shared" si="1"/>
        <v>3591221</v>
      </c>
      <c r="Y11" s="67">
        <f t="shared" si="1"/>
        <v>261800</v>
      </c>
      <c r="Z11" s="67">
        <f t="shared" si="1"/>
        <v>7912697</v>
      </c>
      <c r="AA11" s="67">
        <f t="shared" si="1"/>
        <v>9085267</v>
      </c>
      <c r="AB11" s="67">
        <f t="shared" si="1"/>
        <v>60746300</v>
      </c>
      <c r="AC11" s="67">
        <f t="shared" si="1"/>
        <v>67225885</v>
      </c>
      <c r="AD11" s="64"/>
      <c r="AE11" s="2"/>
    </row>
    <row r="12" spans="2:31" s="65" customFormat="1" ht="12">
      <c r="B12" s="66"/>
      <c r="C12" s="68"/>
      <c r="D12" s="68"/>
      <c r="E12" s="67"/>
      <c r="F12" s="67"/>
      <c r="G12" s="67"/>
      <c r="H12" s="67"/>
      <c r="I12" s="67"/>
      <c r="J12" s="67"/>
      <c r="K12" s="67"/>
      <c r="L12" s="67"/>
      <c r="M12" s="58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4"/>
      <c r="AE12" s="2"/>
    </row>
    <row r="13" spans="2:30" ht="13.5" customHeight="1">
      <c r="B13" s="33"/>
      <c r="C13" s="40"/>
      <c r="D13" s="60" t="s">
        <v>161</v>
      </c>
      <c r="E13" s="57">
        <v>137754723</v>
      </c>
      <c r="F13" s="57">
        <v>51183949</v>
      </c>
      <c r="G13" s="57">
        <v>1424357</v>
      </c>
      <c r="H13" s="57">
        <v>177584</v>
      </c>
      <c r="I13" s="57">
        <v>75173</v>
      </c>
      <c r="J13" s="57">
        <v>23202</v>
      </c>
      <c r="K13" s="57">
        <v>3374253</v>
      </c>
      <c r="L13" s="57">
        <v>26225</v>
      </c>
      <c r="M13" s="58">
        <v>0</v>
      </c>
      <c r="N13" s="57">
        <v>391493</v>
      </c>
      <c r="O13" s="57">
        <v>599362</v>
      </c>
      <c r="P13" s="57">
        <v>16809164</v>
      </c>
      <c r="Q13" s="57">
        <v>106585</v>
      </c>
      <c r="R13" s="57">
        <v>1193945</v>
      </c>
      <c r="S13" s="57">
        <v>3372544</v>
      </c>
      <c r="T13" s="57">
        <v>1026543</v>
      </c>
      <c r="U13" s="58">
        <v>17823629</v>
      </c>
      <c r="V13" s="58">
        <v>0</v>
      </c>
      <c r="W13" s="58">
        <v>6735160</v>
      </c>
      <c r="X13" s="58">
        <v>1107893</v>
      </c>
      <c r="Y13" s="58">
        <v>26591</v>
      </c>
      <c r="Z13" s="58">
        <v>480359</v>
      </c>
      <c r="AA13" s="58">
        <v>1189715</v>
      </c>
      <c r="AB13" s="58">
        <v>15247673</v>
      </c>
      <c r="AC13" s="58">
        <v>15359324</v>
      </c>
      <c r="AD13" s="64"/>
    </row>
    <row r="14" spans="2:30" ht="12" customHeight="1">
      <c r="B14" s="33"/>
      <c r="C14" s="40"/>
      <c r="D14" s="60" t="s">
        <v>162</v>
      </c>
      <c r="E14" s="57">
        <v>160030988</v>
      </c>
      <c r="F14" s="57">
        <v>56224508</v>
      </c>
      <c r="G14" s="57">
        <v>1444351</v>
      </c>
      <c r="H14" s="57">
        <v>185605</v>
      </c>
      <c r="I14" s="57">
        <v>78619</v>
      </c>
      <c r="J14" s="57">
        <v>24324</v>
      </c>
      <c r="K14" s="57">
        <v>3597099</v>
      </c>
      <c r="L14" s="57">
        <v>178834</v>
      </c>
      <c r="M14" s="58">
        <v>0</v>
      </c>
      <c r="N14" s="57">
        <v>396492</v>
      </c>
      <c r="O14" s="57">
        <v>636833</v>
      </c>
      <c r="P14" s="57">
        <v>13710889</v>
      </c>
      <c r="Q14" s="57">
        <v>102261</v>
      </c>
      <c r="R14" s="57">
        <v>1319352</v>
      </c>
      <c r="S14" s="57">
        <v>4047090</v>
      </c>
      <c r="T14" s="57">
        <v>1057329</v>
      </c>
      <c r="U14" s="58">
        <v>17118667</v>
      </c>
      <c r="V14" s="58">
        <v>54329</v>
      </c>
      <c r="W14" s="58">
        <v>9489330</v>
      </c>
      <c r="X14" s="58">
        <v>440407</v>
      </c>
      <c r="Y14" s="58">
        <v>45339</v>
      </c>
      <c r="Z14" s="58">
        <v>4022894</v>
      </c>
      <c r="AA14" s="58">
        <v>1389537</v>
      </c>
      <c r="AB14" s="58">
        <v>26771999</v>
      </c>
      <c r="AC14" s="58">
        <v>17694900</v>
      </c>
      <c r="AD14" s="64"/>
    </row>
    <row r="15" spans="2:30" ht="12" customHeight="1">
      <c r="B15" s="33"/>
      <c r="C15" s="40"/>
      <c r="D15" s="60" t="s">
        <v>163</v>
      </c>
      <c r="E15" s="57">
        <v>46398657</v>
      </c>
      <c r="F15" s="57">
        <v>14064537</v>
      </c>
      <c r="G15" s="57">
        <v>449662</v>
      </c>
      <c r="H15" s="57">
        <v>54881</v>
      </c>
      <c r="I15" s="57">
        <v>23181</v>
      </c>
      <c r="J15" s="57">
        <v>7098</v>
      </c>
      <c r="K15" s="57">
        <v>1165245</v>
      </c>
      <c r="L15" s="57">
        <v>45759</v>
      </c>
      <c r="M15" s="58">
        <v>0</v>
      </c>
      <c r="N15" s="57">
        <v>123522</v>
      </c>
      <c r="O15" s="57">
        <v>190775</v>
      </c>
      <c r="P15" s="57">
        <v>10430358</v>
      </c>
      <c r="Q15" s="57">
        <v>31816</v>
      </c>
      <c r="R15" s="57">
        <v>1614644</v>
      </c>
      <c r="S15" s="57">
        <v>954045</v>
      </c>
      <c r="T15" s="57">
        <v>593453</v>
      </c>
      <c r="U15" s="58">
        <v>5822291</v>
      </c>
      <c r="V15" s="58">
        <v>0</v>
      </c>
      <c r="W15" s="58">
        <v>3067465</v>
      </c>
      <c r="X15" s="58">
        <v>739061</v>
      </c>
      <c r="Y15" s="58">
        <v>21573</v>
      </c>
      <c r="Z15" s="58">
        <v>329907</v>
      </c>
      <c r="AA15" s="58">
        <v>910014</v>
      </c>
      <c r="AB15" s="58">
        <v>1901470</v>
      </c>
      <c r="AC15" s="58">
        <v>3857900</v>
      </c>
      <c r="AD15" s="64"/>
    </row>
    <row r="16" spans="2:30" ht="12" customHeight="1">
      <c r="B16" s="33"/>
      <c r="C16" s="40"/>
      <c r="D16" s="60" t="s">
        <v>164</v>
      </c>
      <c r="E16" s="57">
        <v>70208751</v>
      </c>
      <c r="F16" s="57">
        <v>28925946</v>
      </c>
      <c r="G16" s="57">
        <v>844488</v>
      </c>
      <c r="H16" s="57">
        <v>92853</v>
      </c>
      <c r="I16" s="57">
        <v>39299</v>
      </c>
      <c r="J16" s="57">
        <v>12124</v>
      </c>
      <c r="K16" s="57">
        <v>1913831</v>
      </c>
      <c r="L16" s="57">
        <v>2822</v>
      </c>
      <c r="M16" s="58">
        <v>0</v>
      </c>
      <c r="N16" s="57">
        <v>231732</v>
      </c>
      <c r="O16" s="57">
        <v>402369</v>
      </c>
      <c r="P16" s="57">
        <v>7718802</v>
      </c>
      <c r="Q16" s="57">
        <v>53633</v>
      </c>
      <c r="R16" s="57">
        <v>1539964</v>
      </c>
      <c r="S16" s="57">
        <v>887774</v>
      </c>
      <c r="T16" s="57">
        <v>452456</v>
      </c>
      <c r="U16" s="58">
        <v>9174990</v>
      </c>
      <c r="V16" s="58">
        <v>0</v>
      </c>
      <c r="W16" s="58">
        <v>4871674</v>
      </c>
      <c r="X16" s="58">
        <v>177795</v>
      </c>
      <c r="Y16" s="58">
        <v>33180</v>
      </c>
      <c r="Z16" s="58">
        <v>1153105</v>
      </c>
      <c r="AA16" s="58">
        <v>1798925</v>
      </c>
      <c r="AB16" s="58">
        <v>3113189</v>
      </c>
      <c r="AC16" s="58">
        <v>6767800</v>
      </c>
      <c r="AD16" s="64"/>
    </row>
    <row r="17" spans="2:30" ht="12" customHeight="1">
      <c r="B17" s="33"/>
      <c r="C17" s="40"/>
      <c r="D17" s="60" t="s">
        <v>165</v>
      </c>
      <c r="E17" s="57">
        <v>76648991</v>
      </c>
      <c r="F17" s="57">
        <v>33625774</v>
      </c>
      <c r="G17" s="57">
        <v>881016</v>
      </c>
      <c r="H17" s="57">
        <v>105672</v>
      </c>
      <c r="I17" s="57">
        <v>44722</v>
      </c>
      <c r="J17" s="57">
        <v>13792</v>
      </c>
      <c r="K17" s="57">
        <v>2244974</v>
      </c>
      <c r="L17" s="57">
        <v>69934</v>
      </c>
      <c r="M17" s="58">
        <v>0</v>
      </c>
      <c r="N17" s="57">
        <v>242169</v>
      </c>
      <c r="O17" s="57">
        <v>417214</v>
      </c>
      <c r="P17" s="57">
        <v>4489844</v>
      </c>
      <c r="Q17" s="57">
        <v>60149</v>
      </c>
      <c r="R17" s="57">
        <v>1696338</v>
      </c>
      <c r="S17" s="57">
        <v>1430682</v>
      </c>
      <c r="T17" s="57">
        <v>654929</v>
      </c>
      <c r="U17" s="58">
        <v>9498059</v>
      </c>
      <c r="V17" s="58">
        <v>0</v>
      </c>
      <c r="W17" s="58">
        <v>6186802</v>
      </c>
      <c r="X17" s="58">
        <v>412454</v>
      </c>
      <c r="Y17" s="58">
        <v>27675</v>
      </c>
      <c r="Z17" s="58">
        <v>273575</v>
      </c>
      <c r="AA17" s="58">
        <v>458203</v>
      </c>
      <c r="AB17" s="58">
        <v>5724379</v>
      </c>
      <c r="AC17" s="58">
        <v>8090635</v>
      </c>
      <c r="AD17" s="64"/>
    </row>
    <row r="18" spans="2:30" ht="12" customHeight="1">
      <c r="B18" s="33"/>
      <c r="C18" s="40"/>
      <c r="D18" s="60" t="s">
        <v>166</v>
      </c>
      <c r="E18" s="57">
        <v>21898562</v>
      </c>
      <c r="F18" s="57">
        <v>6555824</v>
      </c>
      <c r="G18" s="57">
        <v>372909</v>
      </c>
      <c r="H18" s="57">
        <v>19580</v>
      </c>
      <c r="I18" s="57">
        <v>8289</v>
      </c>
      <c r="J18" s="57">
        <v>2560</v>
      </c>
      <c r="K18" s="57">
        <v>493034</v>
      </c>
      <c r="L18" s="57">
        <v>22295</v>
      </c>
      <c r="M18" s="58">
        <v>0</v>
      </c>
      <c r="N18" s="57">
        <v>102031</v>
      </c>
      <c r="O18" s="57">
        <v>106762</v>
      </c>
      <c r="P18" s="57">
        <v>7288427</v>
      </c>
      <c r="Q18" s="57">
        <v>11467</v>
      </c>
      <c r="R18" s="57">
        <v>172454</v>
      </c>
      <c r="S18" s="57">
        <v>230041</v>
      </c>
      <c r="T18" s="57">
        <v>39555</v>
      </c>
      <c r="U18" s="58">
        <v>2817055</v>
      </c>
      <c r="V18" s="58">
        <v>0</v>
      </c>
      <c r="W18" s="58">
        <v>1299465</v>
      </c>
      <c r="X18" s="58">
        <v>24240</v>
      </c>
      <c r="Y18" s="58">
        <v>7162</v>
      </c>
      <c r="Z18" s="58">
        <v>27161</v>
      </c>
      <c r="AA18" s="58">
        <v>139230</v>
      </c>
      <c r="AB18" s="58">
        <v>691505</v>
      </c>
      <c r="AC18" s="58">
        <v>1467516</v>
      </c>
      <c r="AD18" s="64"/>
    </row>
    <row r="19" spans="2:30" ht="12" customHeight="1">
      <c r="B19" s="33"/>
      <c r="C19" s="40"/>
      <c r="D19" s="60" t="s">
        <v>167</v>
      </c>
      <c r="E19" s="57">
        <v>27187839</v>
      </c>
      <c r="F19" s="57">
        <v>11657195</v>
      </c>
      <c r="G19" s="57">
        <v>329959</v>
      </c>
      <c r="H19" s="57">
        <v>37819</v>
      </c>
      <c r="I19" s="57">
        <v>15999</v>
      </c>
      <c r="J19" s="57">
        <v>4927</v>
      </c>
      <c r="K19" s="57">
        <v>746184</v>
      </c>
      <c r="L19" s="58">
        <v>0</v>
      </c>
      <c r="M19" s="58">
        <v>0</v>
      </c>
      <c r="N19" s="57">
        <v>90465</v>
      </c>
      <c r="O19" s="57">
        <v>140967</v>
      </c>
      <c r="P19" s="57">
        <v>2946358</v>
      </c>
      <c r="Q19" s="57">
        <v>15712</v>
      </c>
      <c r="R19" s="57">
        <v>312814</v>
      </c>
      <c r="S19" s="57">
        <v>541761</v>
      </c>
      <c r="T19" s="57">
        <v>142349</v>
      </c>
      <c r="U19" s="58">
        <v>3016075</v>
      </c>
      <c r="V19" s="58">
        <v>0</v>
      </c>
      <c r="W19" s="58">
        <v>1690547</v>
      </c>
      <c r="X19" s="58">
        <v>67828</v>
      </c>
      <c r="Y19" s="58">
        <v>3803</v>
      </c>
      <c r="Z19" s="58">
        <v>775335</v>
      </c>
      <c r="AA19" s="58">
        <v>485108</v>
      </c>
      <c r="AB19" s="58">
        <v>2265434</v>
      </c>
      <c r="AC19" s="58">
        <v>1901200</v>
      </c>
      <c r="AD19" s="64"/>
    </row>
    <row r="20" spans="2:30" ht="12" customHeight="1">
      <c r="B20" s="33"/>
      <c r="C20" s="40"/>
      <c r="D20" s="60" t="s">
        <v>168</v>
      </c>
      <c r="E20" s="57">
        <v>35151231</v>
      </c>
      <c r="F20" s="57">
        <v>11271430</v>
      </c>
      <c r="G20" s="57">
        <v>537173</v>
      </c>
      <c r="H20" s="57">
        <v>34679</v>
      </c>
      <c r="I20" s="57">
        <v>14683</v>
      </c>
      <c r="J20" s="57">
        <v>4537</v>
      </c>
      <c r="K20" s="57">
        <v>816569</v>
      </c>
      <c r="L20" s="57">
        <v>90964</v>
      </c>
      <c r="M20" s="58">
        <v>0</v>
      </c>
      <c r="N20" s="57">
        <v>147071</v>
      </c>
      <c r="O20" s="57">
        <v>159477</v>
      </c>
      <c r="P20" s="57">
        <v>9148111</v>
      </c>
      <c r="Q20" s="57">
        <v>19440</v>
      </c>
      <c r="R20" s="57">
        <v>389134</v>
      </c>
      <c r="S20" s="57">
        <v>409725</v>
      </c>
      <c r="T20" s="57">
        <v>60050</v>
      </c>
      <c r="U20" s="58">
        <v>3845636</v>
      </c>
      <c r="V20" s="58">
        <v>0</v>
      </c>
      <c r="W20" s="58">
        <v>2241985</v>
      </c>
      <c r="X20" s="58">
        <v>60351</v>
      </c>
      <c r="Y20" s="58">
        <v>5791</v>
      </c>
      <c r="Z20" s="58">
        <v>145232</v>
      </c>
      <c r="AA20" s="58">
        <v>576633</v>
      </c>
      <c r="AB20" s="58">
        <v>1793560</v>
      </c>
      <c r="AC20" s="58">
        <v>3379000</v>
      </c>
      <c r="AD20" s="64"/>
    </row>
    <row r="21" spans="2:30" ht="12" customHeight="1">
      <c r="B21" s="33"/>
      <c r="C21" s="40"/>
      <c r="D21" s="60" t="s">
        <v>169</v>
      </c>
      <c r="E21" s="57">
        <v>25109522</v>
      </c>
      <c r="F21" s="57">
        <v>8401663</v>
      </c>
      <c r="G21" s="57">
        <v>278108</v>
      </c>
      <c r="H21" s="57">
        <v>28680</v>
      </c>
      <c r="I21" s="57">
        <v>12141</v>
      </c>
      <c r="J21" s="57">
        <v>3749</v>
      </c>
      <c r="K21" s="57">
        <v>631814</v>
      </c>
      <c r="L21" s="57">
        <v>131712</v>
      </c>
      <c r="M21" s="58">
        <v>0</v>
      </c>
      <c r="N21" s="57">
        <v>76319</v>
      </c>
      <c r="O21" s="57">
        <v>130846</v>
      </c>
      <c r="P21" s="57">
        <v>5389106</v>
      </c>
      <c r="Q21" s="57">
        <v>12799</v>
      </c>
      <c r="R21" s="57">
        <v>426607</v>
      </c>
      <c r="S21" s="57">
        <v>184237</v>
      </c>
      <c r="T21" s="57">
        <v>137463</v>
      </c>
      <c r="U21" s="58">
        <v>3205196</v>
      </c>
      <c r="V21" s="58">
        <v>0</v>
      </c>
      <c r="W21" s="58">
        <v>1591975</v>
      </c>
      <c r="X21" s="58">
        <v>30838</v>
      </c>
      <c r="Y21" s="58">
        <v>2107</v>
      </c>
      <c r="Z21" s="58">
        <v>76997</v>
      </c>
      <c r="AA21" s="58">
        <v>444901</v>
      </c>
      <c r="AB21" s="58">
        <v>1241854</v>
      </c>
      <c r="AC21" s="58">
        <v>2670410</v>
      </c>
      <c r="AD21" s="64"/>
    </row>
    <row r="22" spans="2:30" ht="12" customHeight="1">
      <c r="B22" s="33"/>
      <c r="C22" s="40"/>
      <c r="D22" s="60" t="s">
        <v>170</v>
      </c>
      <c r="E22" s="57">
        <v>20197487</v>
      </c>
      <c r="F22" s="57">
        <v>6678017</v>
      </c>
      <c r="G22" s="57">
        <v>247481</v>
      </c>
      <c r="H22" s="57">
        <v>22084</v>
      </c>
      <c r="I22" s="57">
        <v>9358</v>
      </c>
      <c r="J22" s="57">
        <v>2899</v>
      </c>
      <c r="K22" s="57">
        <v>520421</v>
      </c>
      <c r="L22" s="57">
        <v>132567</v>
      </c>
      <c r="M22" s="58">
        <v>0</v>
      </c>
      <c r="N22" s="57">
        <v>67751</v>
      </c>
      <c r="O22" s="57">
        <v>101445</v>
      </c>
      <c r="P22" s="57">
        <v>4572240</v>
      </c>
      <c r="Q22" s="57">
        <v>9086</v>
      </c>
      <c r="R22" s="57">
        <v>354675</v>
      </c>
      <c r="S22" s="57">
        <v>394653</v>
      </c>
      <c r="T22" s="57">
        <v>112608</v>
      </c>
      <c r="U22" s="58">
        <v>2392191</v>
      </c>
      <c r="V22" s="58">
        <v>0</v>
      </c>
      <c r="W22" s="58">
        <v>1884195</v>
      </c>
      <c r="X22" s="58">
        <v>53769</v>
      </c>
      <c r="Y22" s="58">
        <v>23392</v>
      </c>
      <c r="Z22" s="58">
        <v>87313</v>
      </c>
      <c r="AA22" s="58">
        <v>378346</v>
      </c>
      <c r="AB22" s="58">
        <v>886496</v>
      </c>
      <c r="AC22" s="58">
        <v>1266500</v>
      </c>
      <c r="AD22" s="64"/>
    </row>
    <row r="23" spans="2:30" ht="12" customHeight="1">
      <c r="B23" s="33"/>
      <c r="C23" s="40"/>
      <c r="D23" s="60" t="s">
        <v>171</v>
      </c>
      <c r="E23" s="57">
        <v>24644765</v>
      </c>
      <c r="F23" s="57">
        <v>9589707</v>
      </c>
      <c r="G23" s="57">
        <v>380855</v>
      </c>
      <c r="H23" s="57">
        <v>26799</v>
      </c>
      <c r="I23" s="57">
        <v>11347</v>
      </c>
      <c r="J23" s="57">
        <v>3507</v>
      </c>
      <c r="K23" s="57">
        <v>546908</v>
      </c>
      <c r="L23" s="57">
        <v>110832</v>
      </c>
      <c r="M23" s="58">
        <v>0</v>
      </c>
      <c r="N23" s="57">
        <v>104425</v>
      </c>
      <c r="O23" s="57">
        <v>109087</v>
      </c>
      <c r="P23" s="57">
        <v>4070629</v>
      </c>
      <c r="Q23" s="57">
        <v>9886</v>
      </c>
      <c r="R23" s="57">
        <v>186521</v>
      </c>
      <c r="S23" s="57">
        <v>371134</v>
      </c>
      <c r="T23" s="57">
        <v>123346</v>
      </c>
      <c r="U23" s="58">
        <v>2720256</v>
      </c>
      <c r="V23" s="58">
        <v>0</v>
      </c>
      <c r="W23" s="58">
        <v>1598713</v>
      </c>
      <c r="X23" s="58">
        <v>24182</v>
      </c>
      <c r="Y23" s="58">
        <v>150</v>
      </c>
      <c r="Z23" s="58">
        <v>342149</v>
      </c>
      <c r="AA23" s="58">
        <v>661112</v>
      </c>
      <c r="AB23" s="58">
        <v>547220</v>
      </c>
      <c r="AC23" s="58">
        <v>3106000</v>
      </c>
      <c r="AD23" s="64"/>
    </row>
    <row r="24" spans="2:30" ht="12" customHeight="1">
      <c r="B24" s="33"/>
      <c r="C24" s="40"/>
      <c r="D24" s="60" t="s">
        <v>172</v>
      </c>
      <c r="E24" s="57">
        <v>18942501</v>
      </c>
      <c r="F24" s="57">
        <v>6081344</v>
      </c>
      <c r="G24" s="57">
        <v>213962</v>
      </c>
      <c r="H24" s="57">
        <v>22067</v>
      </c>
      <c r="I24" s="57">
        <v>9329</v>
      </c>
      <c r="J24" s="57">
        <v>2866</v>
      </c>
      <c r="K24" s="57">
        <v>456375</v>
      </c>
      <c r="L24" s="57">
        <v>17992</v>
      </c>
      <c r="M24" s="58">
        <v>0</v>
      </c>
      <c r="N24" s="57">
        <v>58693</v>
      </c>
      <c r="O24" s="57">
        <v>101120</v>
      </c>
      <c r="P24" s="57">
        <v>3979646</v>
      </c>
      <c r="Q24" s="57">
        <v>11520</v>
      </c>
      <c r="R24" s="57">
        <v>291432</v>
      </c>
      <c r="S24" s="57">
        <v>348062</v>
      </c>
      <c r="T24" s="57">
        <v>28789</v>
      </c>
      <c r="U24" s="58">
        <v>2320650</v>
      </c>
      <c r="V24" s="58">
        <v>0</v>
      </c>
      <c r="W24" s="58">
        <v>1402780</v>
      </c>
      <c r="X24" s="58">
        <v>452403</v>
      </c>
      <c r="Y24" s="58">
        <v>65037</v>
      </c>
      <c r="Z24" s="58">
        <v>198670</v>
      </c>
      <c r="AA24" s="58">
        <v>653543</v>
      </c>
      <c r="AB24" s="58">
        <v>561521</v>
      </c>
      <c r="AC24" s="58">
        <v>1664700</v>
      </c>
      <c r="AD24" s="64"/>
    </row>
    <row r="25" spans="2:30" ht="12" customHeight="1">
      <c r="B25" s="33"/>
      <c r="C25" s="40"/>
      <c r="D25" s="60"/>
      <c r="E25" s="57"/>
      <c r="F25" s="57"/>
      <c r="G25" s="57"/>
      <c r="H25" s="57"/>
      <c r="I25" s="57"/>
      <c r="J25" s="57"/>
      <c r="K25" s="57"/>
      <c r="L25" s="57"/>
      <c r="M25" s="58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64"/>
    </row>
    <row r="26" spans="2:30" s="27" customFormat="1" ht="12" customHeight="1">
      <c r="B26" s="69"/>
      <c r="C26" s="118" t="s">
        <v>173</v>
      </c>
      <c r="D26" s="116"/>
      <c r="E26" s="62">
        <f aca="true" t="shared" si="2" ref="E26:AC26">SUM(E28:E63)</f>
        <v>150150949</v>
      </c>
      <c r="F26" s="62">
        <f t="shared" si="2"/>
        <v>44930669</v>
      </c>
      <c r="G26" s="62">
        <f t="shared" si="2"/>
        <v>2208095</v>
      </c>
      <c r="H26" s="62">
        <f t="shared" si="2"/>
        <v>126084</v>
      </c>
      <c r="I26" s="62">
        <f t="shared" si="2"/>
        <v>53350</v>
      </c>
      <c r="J26" s="62">
        <f t="shared" si="2"/>
        <v>16458</v>
      </c>
      <c r="K26" s="62">
        <f t="shared" si="2"/>
        <v>3015606</v>
      </c>
      <c r="L26" s="62">
        <f t="shared" si="2"/>
        <v>348895</v>
      </c>
      <c r="M26" s="63">
        <f t="shared" si="2"/>
        <v>0</v>
      </c>
      <c r="N26" s="62">
        <f t="shared" si="2"/>
        <v>605946</v>
      </c>
      <c r="O26" s="62">
        <f t="shared" si="2"/>
        <v>630565</v>
      </c>
      <c r="P26" s="62">
        <f t="shared" si="2"/>
        <v>37547447</v>
      </c>
      <c r="Q26" s="62">
        <f t="shared" si="2"/>
        <v>65895</v>
      </c>
      <c r="R26" s="62">
        <f t="shared" si="2"/>
        <v>1333852</v>
      </c>
      <c r="S26" s="62">
        <f t="shared" si="2"/>
        <v>2273628</v>
      </c>
      <c r="T26" s="62">
        <f t="shared" si="2"/>
        <v>546758</v>
      </c>
      <c r="U26" s="62">
        <f t="shared" si="2"/>
        <v>16519993</v>
      </c>
      <c r="V26" s="62">
        <f t="shared" si="2"/>
        <v>54778</v>
      </c>
      <c r="W26" s="62">
        <f t="shared" si="2"/>
        <v>9383637</v>
      </c>
      <c r="X26" s="62">
        <f t="shared" si="2"/>
        <v>867789</v>
      </c>
      <c r="Y26" s="62">
        <f t="shared" si="2"/>
        <v>185371</v>
      </c>
      <c r="Z26" s="62">
        <f t="shared" si="2"/>
        <v>5663121</v>
      </c>
      <c r="AA26" s="62">
        <f t="shared" si="2"/>
        <v>6078467</v>
      </c>
      <c r="AB26" s="62">
        <f t="shared" si="2"/>
        <v>4532134</v>
      </c>
      <c r="AC26" s="62">
        <f t="shared" si="2"/>
        <v>13162411</v>
      </c>
      <c r="AD26" s="70"/>
    </row>
    <row r="27" spans="2:30" ht="12" customHeight="1">
      <c r="B27" s="33"/>
      <c r="C27" s="71"/>
      <c r="D27" s="71"/>
      <c r="E27" s="57"/>
      <c r="F27" s="59"/>
      <c r="G27" s="57"/>
      <c r="H27" s="57"/>
      <c r="I27" s="57"/>
      <c r="J27" s="57"/>
      <c r="K27" s="57"/>
      <c r="L27" s="58"/>
      <c r="M27" s="58"/>
      <c r="N27" s="58"/>
      <c r="O27" s="58"/>
      <c r="P27" s="72"/>
      <c r="Q27" s="73"/>
      <c r="R27" s="73"/>
      <c r="S27" s="73"/>
      <c r="T27" s="73"/>
      <c r="U27" s="58"/>
      <c r="V27" s="58"/>
      <c r="W27" s="58"/>
      <c r="X27" s="73"/>
      <c r="Y27" s="73"/>
      <c r="Z27" s="58"/>
      <c r="AA27" s="73"/>
      <c r="AB27" s="73"/>
      <c r="AC27" s="58"/>
      <c r="AD27" s="64"/>
    </row>
    <row r="28" spans="2:30" ht="12" customHeight="1">
      <c r="B28" s="33"/>
      <c r="C28" s="118" t="s">
        <v>174</v>
      </c>
      <c r="D28" s="116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4"/>
    </row>
    <row r="29" spans="2:30" ht="12" customHeight="1">
      <c r="B29" s="33"/>
      <c r="C29" s="40"/>
      <c r="D29" s="60" t="s">
        <v>175</v>
      </c>
      <c r="E29" s="58">
        <v>5901207</v>
      </c>
      <c r="F29" s="58">
        <v>1352175</v>
      </c>
      <c r="G29" s="58">
        <v>91285</v>
      </c>
      <c r="H29" s="58">
        <v>5688</v>
      </c>
      <c r="I29" s="58">
        <v>2409</v>
      </c>
      <c r="J29" s="58">
        <v>746</v>
      </c>
      <c r="K29" s="58">
        <v>114032</v>
      </c>
      <c r="L29" s="58">
        <v>15008</v>
      </c>
      <c r="M29" s="58">
        <v>0</v>
      </c>
      <c r="N29" s="58">
        <v>24989</v>
      </c>
      <c r="O29" s="58">
        <v>30186</v>
      </c>
      <c r="P29" s="58">
        <v>1331259</v>
      </c>
      <c r="Q29" s="58">
        <v>2324</v>
      </c>
      <c r="R29" s="58">
        <v>86035</v>
      </c>
      <c r="S29" s="58">
        <v>31392</v>
      </c>
      <c r="T29" s="58">
        <v>7875</v>
      </c>
      <c r="U29" s="58">
        <v>856298</v>
      </c>
      <c r="V29" s="58">
        <v>54778</v>
      </c>
      <c r="W29" s="58">
        <v>327382</v>
      </c>
      <c r="X29" s="58">
        <v>47547</v>
      </c>
      <c r="Y29" s="58">
        <v>1170</v>
      </c>
      <c r="Z29" s="58">
        <v>821557</v>
      </c>
      <c r="AA29" s="58">
        <v>167758</v>
      </c>
      <c r="AB29" s="58">
        <v>145083</v>
      </c>
      <c r="AC29" s="58">
        <v>384231</v>
      </c>
      <c r="AD29" s="64"/>
    </row>
    <row r="30" spans="2:30" ht="12" customHeight="1">
      <c r="B30" s="33"/>
      <c r="C30" s="40"/>
      <c r="D30" s="60" t="s">
        <v>176</v>
      </c>
      <c r="E30" s="58">
        <v>6248973</v>
      </c>
      <c r="F30" s="58">
        <v>2236615</v>
      </c>
      <c r="G30" s="58">
        <v>101703</v>
      </c>
      <c r="H30" s="58">
        <v>8266</v>
      </c>
      <c r="I30" s="58">
        <v>3501</v>
      </c>
      <c r="J30" s="58">
        <v>1084</v>
      </c>
      <c r="K30" s="58">
        <v>146372</v>
      </c>
      <c r="L30" s="58">
        <v>1620</v>
      </c>
      <c r="M30" s="58">
        <v>0</v>
      </c>
      <c r="N30" s="58">
        <v>27879</v>
      </c>
      <c r="O30" s="58">
        <v>39456</v>
      </c>
      <c r="P30" s="58">
        <v>1201188</v>
      </c>
      <c r="Q30" s="58">
        <v>4462</v>
      </c>
      <c r="R30" s="58">
        <v>159585</v>
      </c>
      <c r="S30" s="58">
        <v>22626</v>
      </c>
      <c r="T30" s="58">
        <v>10831</v>
      </c>
      <c r="U30" s="58">
        <v>767902</v>
      </c>
      <c r="V30" s="58">
        <v>0</v>
      </c>
      <c r="W30" s="58">
        <v>498329</v>
      </c>
      <c r="X30" s="58">
        <v>12050</v>
      </c>
      <c r="Y30" s="58">
        <v>12600</v>
      </c>
      <c r="Z30" s="58">
        <v>118716</v>
      </c>
      <c r="AA30" s="58">
        <v>132682</v>
      </c>
      <c r="AB30" s="58">
        <v>147906</v>
      </c>
      <c r="AC30" s="58">
        <v>593600</v>
      </c>
      <c r="AD30" s="64"/>
    </row>
    <row r="31" spans="2:30" ht="12" customHeight="1">
      <c r="B31" s="33"/>
      <c r="C31" s="40"/>
      <c r="D31" s="60"/>
      <c r="E31" s="74"/>
      <c r="F31" s="74"/>
      <c r="G31" s="74"/>
      <c r="H31" s="74"/>
      <c r="I31" s="74"/>
      <c r="J31" s="74"/>
      <c r="K31" s="74"/>
      <c r="L31" s="74"/>
      <c r="M31" s="58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64"/>
    </row>
    <row r="32" spans="2:30" ht="12" customHeight="1">
      <c r="B32" s="33"/>
      <c r="C32" s="118" t="s">
        <v>177</v>
      </c>
      <c r="D32" s="116"/>
      <c r="E32" s="74"/>
      <c r="F32" s="74"/>
      <c r="G32" s="74"/>
      <c r="H32" s="74"/>
      <c r="I32" s="74"/>
      <c r="J32" s="74"/>
      <c r="K32" s="74"/>
      <c r="L32" s="74"/>
      <c r="M32" s="58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64"/>
    </row>
    <row r="33" spans="2:30" ht="12" customHeight="1">
      <c r="B33" s="33"/>
      <c r="C33" s="40"/>
      <c r="D33" s="60" t="s">
        <v>178</v>
      </c>
      <c r="E33" s="58">
        <v>3571948</v>
      </c>
      <c r="F33" s="58">
        <v>2203220</v>
      </c>
      <c r="G33" s="58">
        <v>48054</v>
      </c>
      <c r="H33" s="58">
        <v>328</v>
      </c>
      <c r="I33" s="58">
        <v>138</v>
      </c>
      <c r="J33" s="58">
        <v>42</v>
      </c>
      <c r="K33" s="58">
        <v>13621</v>
      </c>
      <c r="L33" s="58">
        <v>0</v>
      </c>
      <c r="M33" s="58">
        <v>0</v>
      </c>
      <c r="N33" s="58">
        <v>13166</v>
      </c>
      <c r="O33" s="58">
        <v>8107</v>
      </c>
      <c r="P33" s="58">
        <v>81592</v>
      </c>
      <c r="Q33" s="58">
        <v>895</v>
      </c>
      <c r="R33" s="58">
        <v>1980</v>
      </c>
      <c r="S33" s="58">
        <v>146284</v>
      </c>
      <c r="T33" s="58">
        <v>2821</v>
      </c>
      <c r="U33" s="58">
        <v>114127</v>
      </c>
      <c r="V33" s="58">
        <v>0</v>
      </c>
      <c r="W33" s="58">
        <v>225439</v>
      </c>
      <c r="X33" s="58">
        <v>171385</v>
      </c>
      <c r="Y33" s="58">
        <v>3787</v>
      </c>
      <c r="Z33" s="58">
        <v>358910</v>
      </c>
      <c r="AA33" s="58">
        <v>51497</v>
      </c>
      <c r="AB33" s="58">
        <v>91255</v>
      </c>
      <c r="AC33" s="58">
        <v>35300</v>
      </c>
      <c r="AD33" s="64"/>
    </row>
    <row r="34" spans="2:30" ht="12" customHeight="1">
      <c r="B34" s="33"/>
      <c r="C34" s="40"/>
      <c r="D34" s="60" t="s">
        <v>179</v>
      </c>
      <c r="E34" s="58">
        <v>2884962</v>
      </c>
      <c r="F34" s="58">
        <v>191711</v>
      </c>
      <c r="G34" s="58">
        <v>33880</v>
      </c>
      <c r="H34" s="58">
        <v>658</v>
      </c>
      <c r="I34" s="58">
        <v>277</v>
      </c>
      <c r="J34" s="58">
        <v>85</v>
      </c>
      <c r="K34" s="58">
        <v>27338</v>
      </c>
      <c r="L34" s="58">
        <v>0</v>
      </c>
      <c r="M34" s="58">
        <v>0</v>
      </c>
      <c r="N34" s="58">
        <v>9264</v>
      </c>
      <c r="O34" s="58">
        <v>6486</v>
      </c>
      <c r="P34" s="58">
        <v>1669367</v>
      </c>
      <c r="Q34" s="58">
        <v>0</v>
      </c>
      <c r="R34" s="58">
        <v>3092</v>
      </c>
      <c r="S34" s="58">
        <v>64622</v>
      </c>
      <c r="T34" s="58">
        <v>94171</v>
      </c>
      <c r="U34" s="58">
        <v>213912</v>
      </c>
      <c r="V34" s="58">
        <v>0</v>
      </c>
      <c r="W34" s="58">
        <v>203862</v>
      </c>
      <c r="X34" s="58">
        <v>16151</v>
      </c>
      <c r="Y34" s="58">
        <v>190</v>
      </c>
      <c r="Z34" s="58">
        <v>2644</v>
      </c>
      <c r="AA34" s="58">
        <v>100305</v>
      </c>
      <c r="AB34" s="58">
        <v>56057</v>
      </c>
      <c r="AC34" s="58">
        <v>190890</v>
      </c>
      <c r="AD34" s="64"/>
    </row>
    <row r="35" spans="2:30" ht="12" customHeight="1">
      <c r="B35" s="33"/>
      <c r="C35" s="40"/>
      <c r="D35" s="60"/>
      <c r="E35" s="74"/>
      <c r="F35" s="74"/>
      <c r="G35" s="74"/>
      <c r="H35" s="74"/>
      <c r="I35" s="74"/>
      <c r="J35" s="74"/>
      <c r="K35" s="74"/>
      <c r="L35" s="74"/>
      <c r="M35" s="58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64"/>
    </row>
    <row r="36" spans="2:30" ht="12" customHeight="1">
      <c r="B36" s="33"/>
      <c r="C36" s="118" t="s">
        <v>180</v>
      </c>
      <c r="D36" s="11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64"/>
    </row>
    <row r="37" spans="2:30" ht="12" customHeight="1">
      <c r="B37" s="33"/>
      <c r="C37" s="40"/>
      <c r="D37" s="60" t="s">
        <v>181</v>
      </c>
      <c r="E37" s="58">
        <v>6266374</v>
      </c>
      <c r="F37" s="58">
        <v>957891</v>
      </c>
      <c r="G37" s="58">
        <v>75450</v>
      </c>
      <c r="H37" s="58">
        <v>3223</v>
      </c>
      <c r="I37" s="58">
        <v>1363</v>
      </c>
      <c r="J37" s="58">
        <v>421</v>
      </c>
      <c r="K37" s="58">
        <v>90915</v>
      </c>
      <c r="L37" s="58">
        <v>17912</v>
      </c>
      <c r="M37" s="58">
        <v>0</v>
      </c>
      <c r="N37" s="58">
        <v>20644</v>
      </c>
      <c r="O37" s="58">
        <v>20568</v>
      </c>
      <c r="P37" s="58">
        <v>2278989</v>
      </c>
      <c r="Q37" s="58">
        <v>1467</v>
      </c>
      <c r="R37" s="58">
        <v>45677</v>
      </c>
      <c r="S37" s="58">
        <v>48455</v>
      </c>
      <c r="T37" s="58">
        <v>6713</v>
      </c>
      <c r="U37" s="58">
        <v>983359</v>
      </c>
      <c r="V37" s="58">
        <v>0</v>
      </c>
      <c r="W37" s="58">
        <v>360462</v>
      </c>
      <c r="X37" s="58">
        <v>22223</v>
      </c>
      <c r="Y37" s="58">
        <v>1998</v>
      </c>
      <c r="Z37" s="58">
        <v>15769</v>
      </c>
      <c r="AA37" s="58">
        <v>52490</v>
      </c>
      <c r="AB37" s="58">
        <v>93585</v>
      </c>
      <c r="AC37" s="58">
        <v>1166800</v>
      </c>
      <c r="AD37" s="64"/>
    </row>
    <row r="38" spans="2:30" ht="12" customHeight="1">
      <c r="B38" s="33"/>
      <c r="C38" s="40"/>
      <c r="D38" s="60" t="s">
        <v>182</v>
      </c>
      <c r="E38" s="58">
        <v>2423765</v>
      </c>
      <c r="F38" s="58">
        <v>194686</v>
      </c>
      <c r="G38" s="58">
        <v>30498</v>
      </c>
      <c r="H38" s="58">
        <v>672</v>
      </c>
      <c r="I38" s="58">
        <v>283</v>
      </c>
      <c r="J38" s="58">
        <v>87</v>
      </c>
      <c r="K38" s="58">
        <v>20813</v>
      </c>
      <c r="L38" s="58">
        <v>0</v>
      </c>
      <c r="M38" s="58">
        <v>0</v>
      </c>
      <c r="N38" s="58">
        <v>8405</v>
      </c>
      <c r="O38" s="58">
        <v>6836</v>
      </c>
      <c r="P38" s="58">
        <v>1353546</v>
      </c>
      <c r="Q38" s="58">
        <v>715</v>
      </c>
      <c r="R38" s="58">
        <v>3683</v>
      </c>
      <c r="S38" s="58">
        <v>30264</v>
      </c>
      <c r="T38" s="58">
        <v>2055</v>
      </c>
      <c r="U38" s="58">
        <v>268754</v>
      </c>
      <c r="V38" s="58">
        <v>0</v>
      </c>
      <c r="W38" s="58">
        <v>203058</v>
      </c>
      <c r="X38" s="58">
        <v>2654</v>
      </c>
      <c r="Y38" s="58">
        <v>3147</v>
      </c>
      <c r="Z38" s="58">
        <v>600</v>
      </c>
      <c r="AA38" s="58">
        <v>105944</v>
      </c>
      <c r="AB38" s="58">
        <v>24973</v>
      </c>
      <c r="AC38" s="58">
        <v>162092</v>
      </c>
      <c r="AD38" s="64"/>
    </row>
    <row r="39" spans="2:30" ht="12" customHeight="1">
      <c r="B39" s="33"/>
      <c r="C39" s="40"/>
      <c r="D39" s="60" t="s">
        <v>183</v>
      </c>
      <c r="E39" s="58">
        <v>5767934</v>
      </c>
      <c r="F39" s="58">
        <v>1370561</v>
      </c>
      <c r="G39" s="58">
        <v>83300</v>
      </c>
      <c r="H39" s="58">
        <v>5070</v>
      </c>
      <c r="I39" s="58">
        <v>2146</v>
      </c>
      <c r="J39" s="58">
        <v>662</v>
      </c>
      <c r="K39" s="58">
        <v>123531</v>
      </c>
      <c r="L39" s="58">
        <v>56013</v>
      </c>
      <c r="M39" s="58">
        <v>0</v>
      </c>
      <c r="N39" s="58">
        <v>22753</v>
      </c>
      <c r="O39" s="58">
        <v>27482</v>
      </c>
      <c r="P39" s="58">
        <v>1833256</v>
      </c>
      <c r="Q39" s="58">
        <v>1751</v>
      </c>
      <c r="R39" s="58">
        <v>15942</v>
      </c>
      <c r="S39" s="58">
        <v>116384</v>
      </c>
      <c r="T39" s="58">
        <v>39658</v>
      </c>
      <c r="U39" s="58">
        <v>563862</v>
      </c>
      <c r="V39" s="58">
        <v>0</v>
      </c>
      <c r="W39" s="58">
        <v>449533</v>
      </c>
      <c r="X39" s="58">
        <v>16772</v>
      </c>
      <c r="Y39" s="58">
        <v>36882</v>
      </c>
      <c r="Z39" s="58">
        <v>295518</v>
      </c>
      <c r="AA39" s="58">
        <v>187181</v>
      </c>
      <c r="AB39" s="58">
        <v>138177</v>
      </c>
      <c r="AC39" s="58">
        <v>381500</v>
      </c>
      <c r="AD39" s="64"/>
    </row>
    <row r="40" spans="2:30" ht="12" customHeight="1">
      <c r="B40" s="33"/>
      <c r="C40" s="40"/>
      <c r="D40" s="60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64"/>
    </row>
    <row r="41" spans="2:30" ht="12" customHeight="1">
      <c r="B41" s="33"/>
      <c r="C41" s="118" t="s">
        <v>184</v>
      </c>
      <c r="D41" s="11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64"/>
    </row>
    <row r="42" spans="2:30" ht="12" customHeight="1">
      <c r="B42" s="33"/>
      <c r="C42" s="40"/>
      <c r="D42" s="60" t="s">
        <v>185</v>
      </c>
      <c r="E42" s="58">
        <v>10283265</v>
      </c>
      <c r="F42" s="58">
        <v>2328699</v>
      </c>
      <c r="G42" s="58">
        <v>147184</v>
      </c>
      <c r="H42" s="58">
        <v>6875</v>
      </c>
      <c r="I42" s="58">
        <v>2908</v>
      </c>
      <c r="J42" s="58">
        <v>895</v>
      </c>
      <c r="K42" s="58">
        <v>180459</v>
      </c>
      <c r="L42" s="58">
        <v>13191</v>
      </c>
      <c r="M42" s="58">
        <v>0</v>
      </c>
      <c r="N42" s="58">
        <v>40395</v>
      </c>
      <c r="O42" s="58">
        <v>37754</v>
      </c>
      <c r="P42" s="58">
        <v>4041178</v>
      </c>
      <c r="Q42" s="58">
        <v>3210</v>
      </c>
      <c r="R42" s="58">
        <v>23100</v>
      </c>
      <c r="S42" s="58">
        <v>199434</v>
      </c>
      <c r="T42" s="58">
        <v>59899</v>
      </c>
      <c r="U42" s="58">
        <v>929953</v>
      </c>
      <c r="V42" s="58">
        <v>0</v>
      </c>
      <c r="W42" s="58">
        <v>577521</v>
      </c>
      <c r="X42" s="58">
        <v>47479</v>
      </c>
      <c r="Y42" s="58">
        <v>13596</v>
      </c>
      <c r="Z42" s="58">
        <v>22590</v>
      </c>
      <c r="AA42" s="58">
        <v>580860</v>
      </c>
      <c r="AB42" s="58">
        <v>230885</v>
      </c>
      <c r="AC42" s="58">
        <v>795200</v>
      </c>
      <c r="AD42" s="64"/>
    </row>
    <row r="43" spans="2:30" ht="12" customHeight="1">
      <c r="B43" s="33"/>
      <c r="C43" s="40"/>
      <c r="D43" s="60" t="s">
        <v>186</v>
      </c>
      <c r="E43" s="58">
        <v>7029293</v>
      </c>
      <c r="F43" s="58">
        <v>1079331</v>
      </c>
      <c r="G43" s="58">
        <v>64327</v>
      </c>
      <c r="H43" s="58">
        <v>2940</v>
      </c>
      <c r="I43" s="58">
        <v>1237</v>
      </c>
      <c r="J43" s="58">
        <v>374</v>
      </c>
      <c r="K43" s="58">
        <v>65760</v>
      </c>
      <c r="L43" s="58">
        <v>49612</v>
      </c>
      <c r="M43" s="58">
        <v>0</v>
      </c>
      <c r="N43" s="58">
        <v>17711</v>
      </c>
      <c r="O43" s="58">
        <v>15461</v>
      </c>
      <c r="P43" s="58">
        <v>1473651</v>
      </c>
      <c r="Q43" s="58">
        <v>1462</v>
      </c>
      <c r="R43" s="58">
        <v>1907</v>
      </c>
      <c r="S43" s="58">
        <v>101807</v>
      </c>
      <c r="T43" s="58">
        <v>5080</v>
      </c>
      <c r="U43" s="58">
        <v>1159584</v>
      </c>
      <c r="V43" s="58">
        <v>0</v>
      </c>
      <c r="W43" s="58">
        <v>526337</v>
      </c>
      <c r="X43" s="58">
        <v>189802</v>
      </c>
      <c r="Y43" s="58">
        <v>4611</v>
      </c>
      <c r="Z43" s="58">
        <v>292495</v>
      </c>
      <c r="AA43" s="58">
        <v>466434</v>
      </c>
      <c r="AB43" s="58">
        <v>1099270</v>
      </c>
      <c r="AC43" s="58">
        <v>410100</v>
      </c>
      <c r="AD43" s="64"/>
    </row>
    <row r="44" spans="2:30" ht="12" customHeight="1">
      <c r="B44" s="33"/>
      <c r="C44" s="40"/>
      <c r="D44" s="60" t="s">
        <v>187</v>
      </c>
      <c r="E44" s="58">
        <v>6958586</v>
      </c>
      <c r="F44" s="58">
        <v>1801926</v>
      </c>
      <c r="G44" s="58">
        <v>140659</v>
      </c>
      <c r="H44" s="58">
        <v>4543</v>
      </c>
      <c r="I44" s="58">
        <v>1924</v>
      </c>
      <c r="J44" s="58">
        <v>597</v>
      </c>
      <c r="K44" s="58">
        <v>98678</v>
      </c>
      <c r="L44" s="58">
        <v>23887</v>
      </c>
      <c r="M44" s="58">
        <v>0</v>
      </c>
      <c r="N44" s="58">
        <v>38756</v>
      </c>
      <c r="O44" s="58">
        <v>27961</v>
      </c>
      <c r="P44" s="58">
        <v>2150967</v>
      </c>
      <c r="Q44" s="58">
        <v>3887</v>
      </c>
      <c r="R44" s="58">
        <v>53813</v>
      </c>
      <c r="S44" s="58">
        <v>57553</v>
      </c>
      <c r="T44" s="58">
        <v>9617</v>
      </c>
      <c r="U44" s="58">
        <v>1310300</v>
      </c>
      <c r="V44" s="58">
        <v>0</v>
      </c>
      <c r="W44" s="58">
        <v>330740</v>
      </c>
      <c r="X44" s="58">
        <v>84601</v>
      </c>
      <c r="Y44" s="58">
        <v>6191</v>
      </c>
      <c r="Z44" s="58">
        <v>1200</v>
      </c>
      <c r="AA44" s="58">
        <v>220421</v>
      </c>
      <c r="AB44" s="58">
        <v>112665</v>
      </c>
      <c r="AC44" s="58">
        <v>477700</v>
      </c>
      <c r="AD44" s="64"/>
    </row>
    <row r="45" spans="2:30" ht="12" customHeight="1">
      <c r="B45" s="33"/>
      <c r="C45" s="40"/>
      <c r="D45" s="60" t="s">
        <v>188</v>
      </c>
      <c r="E45" s="58">
        <v>4602412</v>
      </c>
      <c r="F45" s="58">
        <v>2035080</v>
      </c>
      <c r="G45" s="58">
        <v>27835</v>
      </c>
      <c r="H45" s="58">
        <v>2928</v>
      </c>
      <c r="I45" s="58">
        <v>1234</v>
      </c>
      <c r="J45" s="58">
        <v>376</v>
      </c>
      <c r="K45" s="58">
        <v>93484</v>
      </c>
      <c r="L45" s="58">
        <v>13213</v>
      </c>
      <c r="M45" s="58">
        <v>0</v>
      </c>
      <c r="N45" s="58">
        <v>7644</v>
      </c>
      <c r="O45" s="58">
        <v>12253</v>
      </c>
      <c r="P45" s="58">
        <v>380109</v>
      </c>
      <c r="Q45" s="58">
        <v>851</v>
      </c>
      <c r="R45" s="58">
        <v>46854</v>
      </c>
      <c r="S45" s="58">
        <v>77437</v>
      </c>
      <c r="T45" s="58">
        <v>7546</v>
      </c>
      <c r="U45" s="58">
        <v>306316</v>
      </c>
      <c r="V45" s="58">
        <v>0</v>
      </c>
      <c r="W45" s="58">
        <v>201764</v>
      </c>
      <c r="X45" s="58">
        <v>36668</v>
      </c>
      <c r="Y45" s="58">
        <v>14484</v>
      </c>
      <c r="Z45" s="58">
        <v>877829</v>
      </c>
      <c r="AA45" s="58">
        <v>56987</v>
      </c>
      <c r="AB45" s="58">
        <v>54920</v>
      </c>
      <c r="AC45" s="58">
        <v>346600</v>
      </c>
      <c r="AD45" s="64"/>
    </row>
    <row r="46" spans="2:30" ht="12" customHeight="1">
      <c r="B46" s="33"/>
      <c r="C46" s="40"/>
      <c r="D46" s="60" t="s">
        <v>189</v>
      </c>
      <c r="E46" s="58">
        <v>2857064</v>
      </c>
      <c r="F46" s="58">
        <v>491197</v>
      </c>
      <c r="G46" s="58">
        <v>36521</v>
      </c>
      <c r="H46" s="58">
        <v>1109</v>
      </c>
      <c r="I46" s="58">
        <v>470</v>
      </c>
      <c r="J46" s="58">
        <v>146</v>
      </c>
      <c r="K46" s="58">
        <v>35494</v>
      </c>
      <c r="L46" s="58">
        <v>42155</v>
      </c>
      <c r="M46" s="58">
        <v>0</v>
      </c>
      <c r="N46" s="58">
        <v>9983</v>
      </c>
      <c r="O46" s="58">
        <v>8999</v>
      </c>
      <c r="P46" s="58">
        <v>1121975</v>
      </c>
      <c r="Q46" s="58">
        <v>696</v>
      </c>
      <c r="R46" s="58">
        <v>43319</v>
      </c>
      <c r="S46" s="58">
        <v>42418</v>
      </c>
      <c r="T46" s="58">
        <v>2669</v>
      </c>
      <c r="U46" s="58">
        <v>425669</v>
      </c>
      <c r="V46" s="58">
        <v>0</v>
      </c>
      <c r="W46" s="58">
        <v>139900</v>
      </c>
      <c r="X46" s="58">
        <v>45426</v>
      </c>
      <c r="Y46" s="58">
        <v>410</v>
      </c>
      <c r="Z46" s="58">
        <v>68630</v>
      </c>
      <c r="AA46" s="58">
        <v>118209</v>
      </c>
      <c r="AB46" s="58">
        <v>38669</v>
      </c>
      <c r="AC46" s="58">
        <v>183000</v>
      </c>
      <c r="AD46" s="64"/>
    </row>
    <row r="47" spans="2:30" ht="12" customHeight="1">
      <c r="B47" s="33"/>
      <c r="C47" s="40"/>
      <c r="D47" s="60" t="s">
        <v>190</v>
      </c>
      <c r="E47" s="58">
        <v>9622744</v>
      </c>
      <c r="F47" s="58">
        <v>1882390</v>
      </c>
      <c r="G47" s="58">
        <v>136701</v>
      </c>
      <c r="H47" s="58">
        <v>6035</v>
      </c>
      <c r="I47" s="58">
        <v>2553</v>
      </c>
      <c r="J47" s="58">
        <v>787</v>
      </c>
      <c r="K47" s="58">
        <v>152818</v>
      </c>
      <c r="L47" s="58">
        <v>27463</v>
      </c>
      <c r="M47" s="58">
        <v>0</v>
      </c>
      <c r="N47" s="58">
        <v>37419</v>
      </c>
      <c r="O47" s="58">
        <v>34091</v>
      </c>
      <c r="P47" s="58">
        <v>3219316</v>
      </c>
      <c r="Q47" s="58">
        <v>3514</v>
      </c>
      <c r="R47" s="58">
        <v>138823</v>
      </c>
      <c r="S47" s="58">
        <v>169534</v>
      </c>
      <c r="T47" s="58">
        <v>11866</v>
      </c>
      <c r="U47" s="58">
        <v>1024993</v>
      </c>
      <c r="V47" s="58">
        <v>0</v>
      </c>
      <c r="W47" s="58">
        <v>746284</v>
      </c>
      <c r="X47" s="58">
        <v>51667</v>
      </c>
      <c r="Y47" s="58">
        <v>3387</v>
      </c>
      <c r="Z47" s="58">
        <v>196557</v>
      </c>
      <c r="AA47" s="58">
        <v>551754</v>
      </c>
      <c r="AB47" s="58">
        <v>280592</v>
      </c>
      <c r="AC47" s="58">
        <v>944200</v>
      </c>
      <c r="AD47" s="64"/>
    </row>
    <row r="48" spans="2:30" ht="12" customHeight="1">
      <c r="B48" s="33"/>
      <c r="C48" s="40"/>
      <c r="D48" s="60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64"/>
    </row>
    <row r="49" spans="2:30" ht="12" customHeight="1">
      <c r="B49" s="33"/>
      <c r="C49" s="118" t="s">
        <v>191</v>
      </c>
      <c r="D49" s="116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64"/>
    </row>
    <row r="50" spans="2:30" ht="12" customHeight="1">
      <c r="B50" s="33"/>
      <c r="C50" s="40"/>
      <c r="D50" s="60" t="s">
        <v>192</v>
      </c>
      <c r="E50" s="58">
        <v>4013484</v>
      </c>
      <c r="F50" s="58">
        <v>612706</v>
      </c>
      <c r="G50" s="58">
        <v>74021</v>
      </c>
      <c r="H50" s="58">
        <v>1277</v>
      </c>
      <c r="I50" s="58">
        <v>539</v>
      </c>
      <c r="J50" s="58">
        <v>164</v>
      </c>
      <c r="K50" s="58">
        <v>52244</v>
      </c>
      <c r="L50" s="58">
        <v>5463</v>
      </c>
      <c r="M50" s="58">
        <v>0</v>
      </c>
      <c r="N50" s="58">
        <v>20271</v>
      </c>
      <c r="O50" s="58">
        <v>14782</v>
      </c>
      <c r="P50" s="58">
        <v>1922659</v>
      </c>
      <c r="Q50" s="58">
        <v>1621</v>
      </c>
      <c r="R50" s="58">
        <v>744</v>
      </c>
      <c r="S50" s="58">
        <v>37967</v>
      </c>
      <c r="T50" s="58">
        <v>3480</v>
      </c>
      <c r="U50" s="58">
        <v>373907</v>
      </c>
      <c r="V50" s="58">
        <v>0</v>
      </c>
      <c r="W50" s="58">
        <v>194984</v>
      </c>
      <c r="X50" s="58">
        <v>6903</v>
      </c>
      <c r="Y50" s="58">
        <v>22789</v>
      </c>
      <c r="Z50" s="58">
        <v>24832</v>
      </c>
      <c r="AA50" s="58">
        <v>154074</v>
      </c>
      <c r="AB50" s="58">
        <v>215657</v>
      </c>
      <c r="AC50" s="58">
        <v>272400</v>
      </c>
      <c r="AD50" s="64"/>
    </row>
    <row r="51" spans="2:30" ht="12" customHeight="1">
      <c r="B51" s="33"/>
      <c r="C51" s="40"/>
      <c r="D51" s="60" t="s">
        <v>193</v>
      </c>
      <c r="E51" s="58">
        <v>3080719</v>
      </c>
      <c r="F51" s="58">
        <v>351420</v>
      </c>
      <c r="G51" s="58">
        <v>45679</v>
      </c>
      <c r="H51" s="58">
        <v>1027</v>
      </c>
      <c r="I51" s="58">
        <v>435</v>
      </c>
      <c r="J51" s="58">
        <v>135</v>
      </c>
      <c r="K51" s="58">
        <v>35072</v>
      </c>
      <c r="L51" s="58">
        <v>0</v>
      </c>
      <c r="M51" s="58">
        <v>0</v>
      </c>
      <c r="N51" s="58">
        <v>12540</v>
      </c>
      <c r="O51" s="58">
        <v>9774</v>
      </c>
      <c r="P51" s="58">
        <v>1374416</v>
      </c>
      <c r="Q51" s="58">
        <v>1042</v>
      </c>
      <c r="R51" s="58">
        <v>21086</v>
      </c>
      <c r="S51" s="58">
        <v>47621</v>
      </c>
      <c r="T51" s="58">
        <v>5578</v>
      </c>
      <c r="U51" s="58">
        <v>344218</v>
      </c>
      <c r="V51" s="58">
        <v>0</v>
      </c>
      <c r="W51" s="58">
        <v>268104</v>
      </c>
      <c r="X51" s="58">
        <v>5654</v>
      </c>
      <c r="Y51" s="58">
        <v>32171</v>
      </c>
      <c r="Z51" s="58">
        <v>231312</v>
      </c>
      <c r="AA51" s="58">
        <v>82547</v>
      </c>
      <c r="AB51" s="58">
        <v>36888</v>
      </c>
      <c r="AC51" s="58">
        <v>174000</v>
      </c>
      <c r="AD51" s="64"/>
    </row>
    <row r="52" spans="2:30" ht="12" customHeight="1">
      <c r="B52" s="33"/>
      <c r="C52" s="40"/>
      <c r="D52" s="60" t="s">
        <v>194</v>
      </c>
      <c r="E52" s="58">
        <v>4575698</v>
      </c>
      <c r="F52" s="58">
        <v>1174112</v>
      </c>
      <c r="G52" s="58">
        <v>135040</v>
      </c>
      <c r="H52" s="58">
        <v>2738</v>
      </c>
      <c r="I52" s="58">
        <v>1168</v>
      </c>
      <c r="J52" s="58">
        <v>373</v>
      </c>
      <c r="K52" s="58">
        <v>56753</v>
      </c>
      <c r="L52" s="58">
        <v>3500</v>
      </c>
      <c r="M52" s="58">
        <v>0</v>
      </c>
      <c r="N52" s="58">
        <v>37063</v>
      </c>
      <c r="O52" s="58">
        <v>24026</v>
      </c>
      <c r="P52" s="58">
        <v>1645068</v>
      </c>
      <c r="Q52" s="58">
        <v>2400</v>
      </c>
      <c r="R52" s="58">
        <v>39586</v>
      </c>
      <c r="S52" s="58">
        <v>45786</v>
      </c>
      <c r="T52" s="58">
        <v>12611</v>
      </c>
      <c r="U52" s="58">
        <v>516046</v>
      </c>
      <c r="V52" s="58">
        <v>0</v>
      </c>
      <c r="W52" s="58">
        <v>361426</v>
      </c>
      <c r="X52" s="58">
        <v>15359</v>
      </c>
      <c r="Y52" s="58">
        <v>2540</v>
      </c>
      <c r="Z52" s="58">
        <v>51379</v>
      </c>
      <c r="AA52" s="58">
        <v>96454</v>
      </c>
      <c r="AB52" s="58">
        <v>67626</v>
      </c>
      <c r="AC52" s="58">
        <v>284644</v>
      </c>
      <c r="AD52" s="64"/>
    </row>
    <row r="53" spans="2:30" ht="12" customHeight="1">
      <c r="B53" s="33"/>
      <c r="C53" s="40"/>
      <c r="D53" s="75" t="s">
        <v>195</v>
      </c>
      <c r="E53" s="58">
        <v>15704478</v>
      </c>
      <c r="F53" s="58">
        <v>3920967</v>
      </c>
      <c r="G53" s="58">
        <v>220463</v>
      </c>
      <c r="H53" s="58">
        <v>7130</v>
      </c>
      <c r="I53" s="58">
        <v>3012</v>
      </c>
      <c r="J53" s="58">
        <v>923</v>
      </c>
      <c r="K53" s="58">
        <v>214482</v>
      </c>
      <c r="L53" s="58">
        <v>27130</v>
      </c>
      <c r="M53" s="58">
        <v>0</v>
      </c>
      <c r="N53" s="58">
        <v>60393</v>
      </c>
      <c r="O53" s="58">
        <v>49530</v>
      </c>
      <c r="P53" s="58">
        <v>4942391</v>
      </c>
      <c r="Q53" s="58">
        <v>5033</v>
      </c>
      <c r="R53" s="58">
        <v>77270</v>
      </c>
      <c r="S53" s="58">
        <v>176004</v>
      </c>
      <c r="T53" s="58">
        <v>89901</v>
      </c>
      <c r="U53" s="58">
        <v>2170136</v>
      </c>
      <c r="V53" s="58">
        <v>0</v>
      </c>
      <c r="W53" s="58">
        <v>820092</v>
      </c>
      <c r="X53" s="58">
        <v>31234</v>
      </c>
      <c r="Y53" s="58">
        <v>10549</v>
      </c>
      <c r="Z53" s="58">
        <v>46069</v>
      </c>
      <c r="AA53" s="58">
        <v>379220</v>
      </c>
      <c r="AB53" s="58">
        <v>257849</v>
      </c>
      <c r="AC53" s="58">
        <v>2194700</v>
      </c>
      <c r="AD53" s="64"/>
    </row>
    <row r="54" spans="2:30" ht="12" customHeight="1">
      <c r="B54" s="33"/>
      <c r="C54" s="40"/>
      <c r="D54" s="7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64"/>
    </row>
    <row r="55" spans="2:30" ht="12" customHeight="1">
      <c r="B55" s="33"/>
      <c r="C55" s="118" t="s">
        <v>196</v>
      </c>
      <c r="D55" s="116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64"/>
    </row>
    <row r="56" spans="2:30" ht="12" customHeight="1">
      <c r="B56" s="33"/>
      <c r="C56" s="40"/>
      <c r="D56" s="60" t="s">
        <v>197</v>
      </c>
      <c r="E56" s="58">
        <v>10653890</v>
      </c>
      <c r="F56" s="58">
        <v>4544446</v>
      </c>
      <c r="G56" s="58">
        <v>140703</v>
      </c>
      <c r="H56" s="58">
        <v>17127</v>
      </c>
      <c r="I56" s="58">
        <v>7259</v>
      </c>
      <c r="J56" s="58">
        <v>2251</v>
      </c>
      <c r="K56" s="58">
        <v>341338</v>
      </c>
      <c r="L56" s="58">
        <v>34691</v>
      </c>
      <c r="M56" s="58">
        <v>0</v>
      </c>
      <c r="N56" s="58">
        <v>38638</v>
      </c>
      <c r="O56" s="58">
        <v>60606</v>
      </c>
      <c r="P56" s="58">
        <v>1407933</v>
      </c>
      <c r="Q56" s="58">
        <v>7399</v>
      </c>
      <c r="R56" s="58">
        <v>7740</v>
      </c>
      <c r="S56" s="58">
        <v>243146</v>
      </c>
      <c r="T56" s="58">
        <v>75599</v>
      </c>
      <c r="U56" s="58">
        <v>1178251</v>
      </c>
      <c r="V56" s="58">
        <v>0</v>
      </c>
      <c r="W56" s="58">
        <v>708202</v>
      </c>
      <c r="X56" s="58">
        <v>11744</v>
      </c>
      <c r="Y56" s="58">
        <v>6231</v>
      </c>
      <c r="Z56" s="58">
        <v>113510</v>
      </c>
      <c r="AA56" s="58">
        <v>321871</v>
      </c>
      <c r="AB56" s="58">
        <v>412605</v>
      </c>
      <c r="AC56" s="58">
        <v>972600</v>
      </c>
      <c r="AD56" s="64"/>
    </row>
    <row r="57" spans="2:30" ht="12" customHeight="1">
      <c r="B57" s="33"/>
      <c r="C57" s="40"/>
      <c r="D57" s="60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64"/>
    </row>
    <row r="58" spans="2:30" ht="12" customHeight="1">
      <c r="B58" s="33"/>
      <c r="C58" s="118" t="s">
        <v>198</v>
      </c>
      <c r="D58" s="11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64"/>
    </row>
    <row r="59" spans="2:30" ht="12" customHeight="1">
      <c r="B59" s="33"/>
      <c r="C59" s="40"/>
      <c r="D59" s="60" t="s">
        <v>199</v>
      </c>
      <c r="E59" s="58">
        <v>6708870</v>
      </c>
      <c r="F59" s="58">
        <v>1961734</v>
      </c>
      <c r="G59" s="58">
        <v>108945</v>
      </c>
      <c r="H59" s="58">
        <v>6564</v>
      </c>
      <c r="I59" s="58">
        <v>2780</v>
      </c>
      <c r="J59" s="58">
        <v>861</v>
      </c>
      <c r="K59" s="58">
        <v>133048</v>
      </c>
      <c r="L59" s="58">
        <v>15881</v>
      </c>
      <c r="M59" s="58">
        <v>0</v>
      </c>
      <c r="N59" s="58">
        <v>29898</v>
      </c>
      <c r="O59" s="58">
        <v>31998</v>
      </c>
      <c r="P59" s="58">
        <v>1630305</v>
      </c>
      <c r="Q59" s="58">
        <v>2563</v>
      </c>
      <c r="R59" s="58">
        <v>22735</v>
      </c>
      <c r="S59" s="58">
        <v>62936</v>
      </c>
      <c r="T59" s="58">
        <v>31681</v>
      </c>
      <c r="U59" s="58">
        <v>416368</v>
      </c>
      <c r="V59" s="58">
        <v>0</v>
      </c>
      <c r="W59" s="58">
        <v>368672</v>
      </c>
      <c r="X59" s="58">
        <v>5116</v>
      </c>
      <c r="Y59" s="58">
        <v>1517</v>
      </c>
      <c r="Z59" s="58">
        <v>783223</v>
      </c>
      <c r="AA59" s="58">
        <v>605738</v>
      </c>
      <c r="AB59" s="58">
        <v>52207</v>
      </c>
      <c r="AC59" s="58">
        <v>434100</v>
      </c>
      <c r="AD59" s="64"/>
    </row>
    <row r="60" spans="2:30" ht="12" customHeight="1">
      <c r="B60" s="33"/>
      <c r="C60" s="40"/>
      <c r="D60" s="60" t="s">
        <v>200</v>
      </c>
      <c r="E60" s="58">
        <v>4492170</v>
      </c>
      <c r="F60" s="58">
        <v>1761625</v>
      </c>
      <c r="G60" s="58">
        <v>71116</v>
      </c>
      <c r="H60" s="58">
        <v>5058</v>
      </c>
      <c r="I60" s="58">
        <v>2142</v>
      </c>
      <c r="J60" s="58">
        <v>662</v>
      </c>
      <c r="K60" s="58">
        <v>112322</v>
      </c>
      <c r="L60" s="58">
        <v>0</v>
      </c>
      <c r="M60" s="58">
        <v>0</v>
      </c>
      <c r="N60" s="58">
        <v>19562</v>
      </c>
      <c r="O60" s="58">
        <v>22037</v>
      </c>
      <c r="P60" s="58">
        <v>516091</v>
      </c>
      <c r="Q60" s="58">
        <v>2340</v>
      </c>
      <c r="R60" s="58">
        <v>1927</v>
      </c>
      <c r="S60" s="58">
        <v>76014</v>
      </c>
      <c r="T60" s="58">
        <v>21815</v>
      </c>
      <c r="U60" s="58">
        <v>412105</v>
      </c>
      <c r="V60" s="58">
        <v>0</v>
      </c>
      <c r="W60" s="58">
        <v>228083</v>
      </c>
      <c r="X60" s="58">
        <v>14270</v>
      </c>
      <c r="Y60" s="58">
        <v>2279</v>
      </c>
      <c r="Z60" s="58">
        <v>152201</v>
      </c>
      <c r="AA60" s="58">
        <v>264389</v>
      </c>
      <c r="AB60" s="58">
        <v>89582</v>
      </c>
      <c r="AC60" s="58">
        <v>716550</v>
      </c>
      <c r="AD60" s="64"/>
    </row>
    <row r="61" spans="2:30" ht="12" customHeight="1">
      <c r="B61" s="33"/>
      <c r="C61" s="40"/>
      <c r="D61" s="60" t="s">
        <v>201</v>
      </c>
      <c r="E61" s="58">
        <v>5155344</v>
      </c>
      <c r="F61" s="58">
        <v>2025754</v>
      </c>
      <c r="G61" s="58">
        <v>82475</v>
      </c>
      <c r="H61" s="58">
        <v>4767</v>
      </c>
      <c r="I61" s="58">
        <v>2018</v>
      </c>
      <c r="J61" s="58">
        <v>623</v>
      </c>
      <c r="K61" s="58">
        <v>121134</v>
      </c>
      <c r="L61" s="58">
        <v>0</v>
      </c>
      <c r="M61" s="58">
        <v>0</v>
      </c>
      <c r="N61" s="58">
        <v>22571</v>
      </c>
      <c r="O61" s="58">
        <v>26585</v>
      </c>
      <c r="P61" s="58">
        <v>693693</v>
      </c>
      <c r="Q61" s="58">
        <v>2381</v>
      </c>
      <c r="R61" s="58">
        <v>7594</v>
      </c>
      <c r="S61" s="58">
        <v>78336</v>
      </c>
      <c r="T61" s="58">
        <v>6444</v>
      </c>
      <c r="U61" s="58">
        <v>400223</v>
      </c>
      <c r="V61" s="58">
        <v>0</v>
      </c>
      <c r="W61" s="58">
        <v>320527</v>
      </c>
      <c r="X61" s="58">
        <v>19222</v>
      </c>
      <c r="Y61" s="58">
        <v>1280</v>
      </c>
      <c r="Z61" s="58">
        <v>369993</v>
      </c>
      <c r="AA61" s="58">
        <v>205940</v>
      </c>
      <c r="AB61" s="58">
        <v>148980</v>
      </c>
      <c r="AC61" s="58">
        <v>614804</v>
      </c>
      <c r="AD61" s="64"/>
    </row>
    <row r="62" spans="2:30" ht="12" customHeight="1">
      <c r="B62" s="33"/>
      <c r="C62" s="40"/>
      <c r="D62" s="60" t="s">
        <v>202</v>
      </c>
      <c r="E62" s="58">
        <v>12444952</v>
      </c>
      <c r="F62" s="58">
        <v>6669685</v>
      </c>
      <c r="G62" s="58">
        <v>149012</v>
      </c>
      <c r="H62" s="58">
        <v>19501</v>
      </c>
      <c r="I62" s="58">
        <v>8242</v>
      </c>
      <c r="J62" s="58">
        <v>2530</v>
      </c>
      <c r="K62" s="58">
        <v>527591</v>
      </c>
      <c r="L62" s="58">
        <v>2156</v>
      </c>
      <c r="M62" s="58">
        <v>0</v>
      </c>
      <c r="N62" s="58">
        <v>41180</v>
      </c>
      <c r="O62" s="58">
        <v>64472</v>
      </c>
      <c r="P62" s="58">
        <v>124625</v>
      </c>
      <c r="Q62" s="58">
        <v>11101</v>
      </c>
      <c r="R62" s="58">
        <v>356131</v>
      </c>
      <c r="S62" s="58">
        <v>279850</v>
      </c>
      <c r="T62" s="58">
        <v>24284</v>
      </c>
      <c r="U62" s="58">
        <v>1029902</v>
      </c>
      <c r="V62" s="58">
        <v>0</v>
      </c>
      <c r="W62" s="58">
        <v>846906</v>
      </c>
      <c r="X62" s="58">
        <v>7676</v>
      </c>
      <c r="Y62" s="58">
        <v>1836</v>
      </c>
      <c r="Z62" s="58">
        <v>553438</v>
      </c>
      <c r="AA62" s="58">
        <v>343883</v>
      </c>
      <c r="AB62" s="58">
        <v>673351</v>
      </c>
      <c r="AC62" s="58">
        <v>707600</v>
      </c>
      <c r="AD62" s="64"/>
    </row>
    <row r="63" spans="2:30" ht="12" customHeight="1">
      <c r="B63" s="33"/>
      <c r="C63" s="40"/>
      <c r="D63" s="60" t="s">
        <v>203</v>
      </c>
      <c r="E63" s="58">
        <v>8902817</v>
      </c>
      <c r="F63" s="58">
        <v>3782738</v>
      </c>
      <c r="G63" s="58">
        <v>163244</v>
      </c>
      <c r="H63" s="58">
        <v>12560</v>
      </c>
      <c r="I63" s="58">
        <v>5312</v>
      </c>
      <c r="J63" s="58">
        <v>1634</v>
      </c>
      <c r="K63" s="58">
        <v>258307</v>
      </c>
      <c r="L63" s="58">
        <v>0</v>
      </c>
      <c r="M63" s="58">
        <v>0</v>
      </c>
      <c r="N63" s="58">
        <v>44822</v>
      </c>
      <c r="O63" s="58">
        <v>51115</v>
      </c>
      <c r="P63" s="58">
        <v>1153873</v>
      </c>
      <c r="Q63" s="58">
        <v>4781</v>
      </c>
      <c r="R63" s="58">
        <v>175229</v>
      </c>
      <c r="S63" s="58">
        <v>117758</v>
      </c>
      <c r="T63" s="58">
        <v>14564</v>
      </c>
      <c r="U63" s="58">
        <v>753808</v>
      </c>
      <c r="V63" s="58">
        <v>0</v>
      </c>
      <c r="W63" s="58">
        <v>476030</v>
      </c>
      <c r="X63" s="58">
        <v>6186</v>
      </c>
      <c r="Y63" s="58">
        <v>1726</v>
      </c>
      <c r="Z63" s="58">
        <v>264149</v>
      </c>
      <c r="AA63" s="58">
        <v>831829</v>
      </c>
      <c r="AB63" s="58">
        <v>63352</v>
      </c>
      <c r="AC63" s="58">
        <v>719800</v>
      </c>
      <c r="AD63" s="64"/>
    </row>
    <row r="64" spans="2:21" ht="14.25">
      <c r="B64" s="3"/>
      <c r="F64" s="38"/>
      <c r="P64" s="38"/>
      <c r="S64" s="76"/>
      <c r="T64" s="76"/>
      <c r="U64" s="77"/>
    </row>
    <row r="65" spans="2:21" ht="14.25">
      <c r="B65" s="3" t="s">
        <v>204</v>
      </c>
      <c r="F65" s="38"/>
      <c r="P65" s="38"/>
      <c r="S65" s="76"/>
      <c r="T65" s="76"/>
      <c r="U65" s="77"/>
    </row>
    <row r="66" spans="5:29" ht="12"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  <row r="67" spans="5:29" ht="12"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</row>
    <row r="68" spans="5:29" ht="12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</row>
  </sheetData>
  <sheetProtection/>
  <mergeCells count="38">
    <mergeCell ref="C11:D11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AB3:AB5"/>
    <mergeCell ref="AC3:AC5"/>
    <mergeCell ref="B7:D7"/>
    <mergeCell ref="B9:D9"/>
    <mergeCell ref="B10:D10"/>
    <mergeCell ref="Z3:Z5"/>
    <mergeCell ref="AA3:AA5"/>
    <mergeCell ref="O3:O5"/>
    <mergeCell ref="B3:D5"/>
    <mergeCell ref="E3:E5"/>
    <mergeCell ref="F3:F5"/>
    <mergeCell ref="G3:G5"/>
    <mergeCell ref="H3:H5"/>
    <mergeCell ref="I3:I5"/>
    <mergeCell ref="C55:D55"/>
    <mergeCell ref="C58:D58"/>
    <mergeCell ref="C26:D26"/>
    <mergeCell ref="C28:D28"/>
    <mergeCell ref="C32:D32"/>
    <mergeCell ref="C36:D36"/>
    <mergeCell ref="C41:D41"/>
    <mergeCell ref="C49:D4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100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875" style="2" customWidth="1"/>
    <col min="5" max="5" width="13.25390625" style="2" customWidth="1"/>
    <col min="6" max="19" width="12.125" style="2" customWidth="1"/>
    <col min="20" max="16384" width="9.00390625" style="2" customWidth="1"/>
  </cols>
  <sheetData>
    <row r="1" ht="14.25">
      <c r="B1" s="1" t="s">
        <v>205</v>
      </c>
    </row>
    <row r="2" spans="5:19" ht="12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2" customHeight="1">
      <c r="B3" s="146" t="s">
        <v>140</v>
      </c>
      <c r="C3" s="147"/>
      <c r="D3" s="148"/>
      <c r="E3" s="155" t="s">
        <v>206</v>
      </c>
      <c r="F3" s="155" t="s">
        <v>27</v>
      </c>
      <c r="G3" s="139" t="s">
        <v>28</v>
      </c>
      <c r="H3" s="139" t="s">
        <v>207</v>
      </c>
      <c r="I3" s="139" t="s">
        <v>208</v>
      </c>
      <c r="J3" s="139" t="s">
        <v>34</v>
      </c>
      <c r="K3" s="139" t="s">
        <v>209</v>
      </c>
      <c r="L3" s="139" t="s">
        <v>210</v>
      </c>
      <c r="M3" s="139" t="s">
        <v>211</v>
      </c>
      <c r="N3" s="139" t="s">
        <v>212</v>
      </c>
      <c r="O3" s="139" t="s">
        <v>39</v>
      </c>
      <c r="P3" s="139" t="s">
        <v>40</v>
      </c>
      <c r="Q3" s="139" t="s">
        <v>41</v>
      </c>
      <c r="R3" s="139" t="s">
        <v>42</v>
      </c>
      <c r="S3" s="143" t="s">
        <v>213</v>
      </c>
    </row>
    <row r="4" spans="2:19" ht="12">
      <c r="B4" s="152"/>
      <c r="C4" s="153"/>
      <c r="D4" s="154"/>
      <c r="E4" s="157"/>
      <c r="F4" s="157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59"/>
    </row>
    <row r="5" spans="2:19" ht="12">
      <c r="B5" s="54"/>
      <c r="C5" s="55"/>
      <c r="D5" s="56"/>
      <c r="E5" s="42" t="s">
        <v>15</v>
      </c>
      <c r="F5" s="42" t="s">
        <v>15</v>
      </c>
      <c r="G5" s="42" t="s">
        <v>15</v>
      </c>
      <c r="H5" s="42" t="s">
        <v>15</v>
      </c>
      <c r="I5" s="42" t="s">
        <v>15</v>
      </c>
      <c r="J5" s="42" t="s">
        <v>15</v>
      </c>
      <c r="K5" s="42" t="s">
        <v>15</v>
      </c>
      <c r="L5" s="42" t="s">
        <v>15</v>
      </c>
      <c r="M5" s="42" t="s">
        <v>15</v>
      </c>
      <c r="N5" s="42" t="s">
        <v>15</v>
      </c>
      <c r="O5" s="42" t="s">
        <v>15</v>
      </c>
      <c r="P5" s="42" t="s">
        <v>15</v>
      </c>
      <c r="Q5" s="42" t="s">
        <v>15</v>
      </c>
      <c r="R5" s="42" t="s">
        <v>15</v>
      </c>
      <c r="S5" s="42" t="s">
        <v>15</v>
      </c>
    </row>
    <row r="6" spans="2:19" s="38" customFormat="1" ht="12" customHeight="1">
      <c r="B6" s="169" t="s">
        <v>22</v>
      </c>
      <c r="C6" s="169"/>
      <c r="D6" s="169"/>
      <c r="E6" s="80">
        <v>787697349</v>
      </c>
      <c r="F6" s="81">
        <v>6199251</v>
      </c>
      <c r="G6" s="81">
        <v>123469119</v>
      </c>
      <c r="H6" s="81">
        <v>198792210</v>
      </c>
      <c r="I6" s="81">
        <v>59329138</v>
      </c>
      <c r="J6" s="81">
        <v>4117842</v>
      </c>
      <c r="K6" s="81">
        <v>23286326</v>
      </c>
      <c r="L6" s="81">
        <v>55637839</v>
      </c>
      <c r="M6" s="81">
        <v>99531516</v>
      </c>
      <c r="N6" s="81">
        <v>29329848</v>
      </c>
      <c r="O6" s="81">
        <v>106207829</v>
      </c>
      <c r="P6" s="81">
        <v>304333</v>
      </c>
      <c r="Q6" s="81">
        <v>80169249</v>
      </c>
      <c r="R6" s="81">
        <v>1322849</v>
      </c>
      <c r="S6" s="82">
        <v>0</v>
      </c>
    </row>
    <row r="7" spans="2:19" ht="12" customHeight="1">
      <c r="B7" s="50"/>
      <c r="C7" s="60"/>
      <c r="D7" s="8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6"/>
    </row>
    <row r="8" spans="2:21" s="84" customFormat="1" ht="12" customHeight="1">
      <c r="B8" s="168" t="s">
        <v>23</v>
      </c>
      <c r="C8" s="168"/>
      <c r="D8" s="168"/>
      <c r="E8" s="85">
        <f>E10+E25</f>
        <v>780106391</v>
      </c>
      <c r="F8" s="85">
        <f aca="true" t="shared" si="0" ref="F8:S8">F10+F25</f>
        <v>6011516</v>
      </c>
      <c r="G8" s="85">
        <f t="shared" si="0"/>
        <v>95698087</v>
      </c>
      <c r="H8" s="85">
        <f t="shared" si="0"/>
        <v>228583438</v>
      </c>
      <c r="I8" s="85">
        <f t="shared" si="0"/>
        <v>60295834</v>
      </c>
      <c r="J8" s="85">
        <f t="shared" si="0"/>
        <v>4937649</v>
      </c>
      <c r="K8" s="85">
        <f t="shared" si="0"/>
        <v>21031517</v>
      </c>
      <c r="L8" s="85">
        <f t="shared" si="0"/>
        <v>56965167</v>
      </c>
      <c r="M8" s="85">
        <f t="shared" si="0"/>
        <v>89871886</v>
      </c>
      <c r="N8" s="85">
        <f t="shared" si="0"/>
        <v>29280991</v>
      </c>
      <c r="O8" s="85">
        <f t="shared" si="0"/>
        <v>104822415</v>
      </c>
      <c r="P8" s="85">
        <f t="shared" si="0"/>
        <v>339945</v>
      </c>
      <c r="Q8" s="85">
        <f t="shared" si="0"/>
        <v>79349848</v>
      </c>
      <c r="R8" s="85">
        <f t="shared" si="0"/>
        <v>2918098</v>
      </c>
      <c r="S8" s="85">
        <f t="shared" si="0"/>
        <v>0</v>
      </c>
      <c r="T8" s="86"/>
      <c r="U8" s="38"/>
    </row>
    <row r="9" spans="2:21" ht="12">
      <c r="B9" s="87"/>
      <c r="C9" s="71"/>
      <c r="D9" s="8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86"/>
      <c r="U9" s="38"/>
    </row>
    <row r="10" spans="2:21" s="65" customFormat="1" ht="12" customHeight="1">
      <c r="B10" s="66"/>
      <c r="C10" s="160" t="s">
        <v>160</v>
      </c>
      <c r="D10" s="168"/>
      <c r="E10" s="85">
        <f>SUM(E12:E23)</f>
        <v>638957930</v>
      </c>
      <c r="F10" s="85">
        <f aca="true" t="shared" si="1" ref="F10:S10">SUM(F12:F23)</f>
        <v>4268174</v>
      </c>
      <c r="G10" s="85">
        <f t="shared" si="1"/>
        <v>67685684</v>
      </c>
      <c r="H10" s="85">
        <f t="shared" si="1"/>
        <v>198300826</v>
      </c>
      <c r="I10" s="85">
        <f t="shared" si="1"/>
        <v>48852005</v>
      </c>
      <c r="J10" s="85">
        <f t="shared" si="1"/>
        <v>3850173</v>
      </c>
      <c r="K10" s="85">
        <f t="shared" si="1"/>
        <v>13157229</v>
      </c>
      <c r="L10" s="85">
        <f t="shared" si="1"/>
        <v>52310235</v>
      </c>
      <c r="M10" s="85">
        <f t="shared" si="1"/>
        <v>76675017</v>
      </c>
      <c r="N10" s="85">
        <f t="shared" si="1"/>
        <v>23498347</v>
      </c>
      <c r="O10" s="85">
        <f t="shared" si="1"/>
        <v>83144546</v>
      </c>
      <c r="P10" s="85">
        <f t="shared" si="1"/>
        <v>155741</v>
      </c>
      <c r="Q10" s="85">
        <f t="shared" si="1"/>
        <v>64358262</v>
      </c>
      <c r="R10" s="85">
        <f t="shared" si="1"/>
        <v>2701691</v>
      </c>
      <c r="S10" s="85">
        <f t="shared" si="1"/>
        <v>0</v>
      </c>
      <c r="T10" s="86"/>
      <c r="U10" s="38"/>
    </row>
    <row r="11" spans="2:21" s="65" customFormat="1" ht="12">
      <c r="B11" s="66"/>
      <c r="C11" s="68"/>
      <c r="D11" s="89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38"/>
    </row>
    <row r="12" spans="2:20" s="38" customFormat="1" ht="12">
      <c r="B12" s="90"/>
      <c r="C12" s="75"/>
      <c r="D12" s="91" t="s">
        <v>161</v>
      </c>
      <c r="E12" s="80">
        <v>133873701</v>
      </c>
      <c r="F12" s="80">
        <v>636889</v>
      </c>
      <c r="G12" s="80">
        <v>10049114</v>
      </c>
      <c r="H12" s="80">
        <v>40453276</v>
      </c>
      <c r="I12" s="80">
        <v>8316572</v>
      </c>
      <c r="J12" s="80">
        <v>891606</v>
      </c>
      <c r="K12" s="80">
        <v>2094174</v>
      </c>
      <c r="L12" s="80">
        <v>15336111</v>
      </c>
      <c r="M12" s="80">
        <v>19462224</v>
      </c>
      <c r="N12" s="80">
        <v>5283735</v>
      </c>
      <c r="O12" s="80">
        <v>13416003</v>
      </c>
      <c r="P12" s="80">
        <v>0</v>
      </c>
      <c r="Q12" s="80">
        <v>15491417</v>
      </c>
      <c r="R12" s="80">
        <v>2442580</v>
      </c>
      <c r="S12" s="80">
        <v>0</v>
      </c>
      <c r="T12" s="86"/>
    </row>
    <row r="13" spans="2:21" ht="12">
      <c r="B13" s="33"/>
      <c r="C13" s="40"/>
      <c r="D13" s="83" t="s">
        <v>162</v>
      </c>
      <c r="E13" s="80">
        <v>155947996</v>
      </c>
      <c r="F13" s="80">
        <v>764427</v>
      </c>
      <c r="G13" s="80">
        <v>14647057</v>
      </c>
      <c r="H13" s="80">
        <v>42578472</v>
      </c>
      <c r="I13" s="80">
        <v>11902474</v>
      </c>
      <c r="J13" s="80">
        <v>502609</v>
      </c>
      <c r="K13" s="80">
        <v>2815351</v>
      </c>
      <c r="L13" s="80">
        <v>22890690</v>
      </c>
      <c r="M13" s="80">
        <v>20160375</v>
      </c>
      <c r="N13" s="80">
        <v>4306168</v>
      </c>
      <c r="O13" s="80">
        <v>22604738</v>
      </c>
      <c r="P13" s="80">
        <v>0</v>
      </c>
      <c r="Q13" s="80">
        <v>12775635</v>
      </c>
      <c r="R13" s="80">
        <v>0</v>
      </c>
      <c r="S13" s="80">
        <v>0</v>
      </c>
      <c r="T13" s="86"/>
      <c r="U13" s="38"/>
    </row>
    <row r="14" spans="2:21" ht="12">
      <c r="B14" s="33"/>
      <c r="C14" s="40"/>
      <c r="D14" s="83" t="s">
        <v>163</v>
      </c>
      <c r="E14" s="80">
        <v>43502909</v>
      </c>
      <c r="F14" s="80">
        <v>363375</v>
      </c>
      <c r="G14" s="80">
        <v>4512198</v>
      </c>
      <c r="H14" s="80">
        <v>15235475</v>
      </c>
      <c r="I14" s="80">
        <v>3727997</v>
      </c>
      <c r="J14" s="80">
        <v>278473</v>
      </c>
      <c r="K14" s="80">
        <v>595756</v>
      </c>
      <c r="L14" s="80">
        <v>1852238</v>
      </c>
      <c r="M14" s="80">
        <v>3645113</v>
      </c>
      <c r="N14" s="80">
        <v>2114571</v>
      </c>
      <c r="O14" s="80">
        <v>6254404</v>
      </c>
      <c r="P14" s="80">
        <v>5119</v>
      </c>
      <c r="Q14" s="80">
        <v>4918190</v>
      </c>
      <c r="R14" s="80">
        <v>0</v>
      </c>
      <c r="S14" s="80">
        <v>0</v>
      </c>
      <c r="T14" s="86"/>
      <c r="U14" s="38"/>
    </row>
    <row r="15" spans="2:21" ht="12">
      <c r="B15" s="33"/>
      <c r="C15" s="40"/>
      <c r="D15" s="83" t="s">
        <v>164</v>
      </c>
      <c r="E15" s="80">
        <v>67293268</v>
      </c>
      <c r="F15" s="80">
        <v>427247</v>
      </c>
      <c r="G15" s="80">
        <v>9271555</v>
      </c>
      <c r="H15" s="80">
        <v>23405849</v>
      </c>
      <c r="I15" s="80">
        <v>4660975</v>
      </c>
      <c r="J15" s="80">
        <v>619752</v>
      </c>
      <c r="K15" s="80">
        <v>1202758</v>
      </c>
      <c r="L15" s="80">
        <v>2054364</v>
      </c>
      <c r="M15" s="80">
        <v>8465549</v>
      </c>
      <c r="N15" s="80">
        <v>2220072</v>
      </c>
      <c r="O15" s="80">
        <v>7712745</v>
      </c>
      <c r="P15" s="80">
        <v>0</v>
      </c>
      <c r="Q15" s="80">
        <v>7252402</v>
      </c>
      <c r="R15" s="80">
        <v>0</v>
      </c>
      <c r="S15" s="80">
        <v>0</v>
      </c>
      <c r="T15" s="86"/>
      <c r="U15" s="38"/>
    </row>
    <row r="16" spans="2:21" ht="12">
      <c r="B16" s="33"/>
      <c r="C16" s="40"/>
      <c r="D16" s="83" t="s">
        <v>165</v>
      </c>
      <c r="E16" s="80">
        <v>73686906</v>
      </c>
      <c r="F16" s="80">
        <v>474209</v>
      </c>
      <c r="G16" s="80">
        <v>7916388</v>
      </c>
      <c r="H16" s="80">
        <v>24291719</v>
      </c>
      <c r="I16" s="80">
        <v>6345759</v>
      </c>
      <c r="J16" s="80">
        <v>775649</v>
      </c>
      <c r="K16" s="80">
        <v>1097510</v>
      </c>
      <c r="L16" s="80">
        <v>4078070</v>
      </c>
      <c r="M16" s="80">
        <v>6905679</v>
      </c>
      <c r="N16" s="80">
        <v>3048274</v>
      </c>
      <c r="O16" s="80">
        <v>11033947</v>
      </c>
      <c r="P16" s="80">
        <v>0</v>
      </c>
      <c r="Q16" s="80">
        <v>7719702</v>
      </c>
      <c r="R16" s="80">
        <v>0</v>
      </c>
      <c r="S16" s="80">
        <v>0</v>
      </c>
      <c r="T16" s="86"/>
      <c r="U16" s="38"/>
    </row>
    <row r="17" spans="2:21" ht="12">
      <c r="B17" s="33"/>
      <c r="C17" s="40"/>
      <c r="D17" s="83" t="s">
        <v>166</v>
      </c>
      <c r="E17" s="80">
        <v>21298982</v>
      </c>
      <c r="F17" s="80">
        <v>206629</v>
      </c>
      <c r="G17" s="80">
        <v>3021804</v>
      </c>
      <c r="H17" s="80">
        <v>6108356</v>
      </c>
      <c r="I17" s="80">
        <v>1729217</v>
      </c>
      <c r="J17" s="80">
        <v>81628</v>
      </c>
      <c r="K17" s="80">
        <v>1071055</v>
      </c>
      <c r="L17" s="80">
        <v>404118</v>
      </c>
      <c r="M17" s="80">
        <v>2243723</v>
      </c>
      <c r="N17" s="80">
        <v>772963</v>
      </c>
      <c r="O17" s="80">
        <v>2762141</v>
      </c>
      <c r="P17" s="80">
        <v>148595</v>
      </c>
      <c r="Q17" s="80">
        <v>2748753</v>
      </c>
      <c r="R17" s="80">
        <v>0</v>
      </c>
      <c r="S17" s="80">
        <v>0</v>
      </c>
      <c r="T17" s="86"/>
      <c r="U17" s="38"/>
    </row>
    <row r="18" spans="2:21" ht="12">
      <c r="B18" s="33"/>
      <c r="C18" s="40"/>
      <c r="D18" s="83" t="s">
        <v>167</v>
      </c>
      <c r="E18" s="80">
        <v>25623178</v>
      </c>
      <c r="F18" s="80">
        <v>228815</v>
      </c>
      <c r="G18" s="80">
        <v>2845259</v>
      </c>
      <c r="H18" s="80">
        <v>8421235</v>
      </c>
      <c r="I18" s="80">
        <v>2513187</v>
      </c>
      <c r="J18" s="80">
        <v>197125</v>
      </c>
      <c r="K18" s="80">
        <v>398766</v>
      </c>
      <c r="L18" s="80">
        <v>1524925</v>
      </c>
      <c r="M18" s="80">
        <v>3053810</v>
      </c>
      <c r="N18" s="80">
        <v>938538</v>
      </c>
      <c r="O18" s="80">
        <v>3328000</v>
      </c>
      <c r="P18" s="80">
        <v>0</v>
      </c>
      <c r="Q18" s="80">
        <v>2173518</v>
      </c>
      <c r="R18" s="80">
        <v>0</v>
      </c>
      <c r="S18" s="80">
        <v>0</v>
      </c>
      <c r="T18" s="86"/>
      <c r="U18" s="38"/>
    </row>
    <row r="19" spans="2:21" ht="12">
      <c r="B19" s="33"/>
      <c r="C19" s="40"/>
      <c r="D19" s="83" t="s">
        <v>168</v>
      </c>
      <c r="E19" s="80">
        <v>33035451</v>
      </c>
      <c r="F19" s="80">
        <v>269411</v>
      </c>
      <c r="G19" s="80">
        <v>4498858</v>
      </c>
      <c r="H19" s="80">
        <v>10106314</v>
      </c>
      <c r="I19" s="80">
        <v>2603861</v>
      </c>
      <c r="J19" s="80">
        <v>61091</v>
      </c>
      <c r="K19" s="80">
        <v>1568425</v>
      </c>
      <c r="L19" s="80">
        <v>1179619</v>
      </c>
      <c r="M19" s="80">
        <v>4378311</v>
      </c>
      <c r="N19" s="80">
        <v>1240524</v>
      </c>
      <c r="O19" s="80">
        <v>3970101</v>
      </c>
      <c r="P19" s="80">
        <v>0</v>
      </c>
      <c r="Q19" s="80">
        <v>3158936</v>
      </c>
      <c r="R19" s="80">
        <v>0</v>
      </c>
      <c r="S19" s="80">
        <v>0</v>
      </c>
      <c r="T19" s="86"/>
      <c r="U19" s="38"/>
    </row>
    <row r="20" spans="2:21" ht="12" customHeight="1">
      <c r="B20" s="33"/>
      <c r="C20" s="40"/>
      <c r="D20" s="83" t="s">
        <v>169</v>
      </c>
      <c r="E20" s="80">
        <v>24215785</v>
      </c>
      <c r="F20" s="80">
        <v>233827</v>
      </c>
      <c r="G20" s="80">
        <v>2962288</v>
      </c>
      <c r="H20" s="80">
        <v>7890902</v>
      </c>
      <c r="I20" s="80">
        <v>2440321</v>
      </c>
      <c r="J20" s="80">
        <v>92458</v>
      </c>
      <c r="K20" s="80">
        <v>419581</v>
      </c>
      <c r="L20" s="80">
        <v>940270</v>
      </c>
      <c r="M20" s="80">
        <v>2902386</v>
      </c>
      <c r="N20" s="80">
        <v>823545</v>
      </c>
      <c r="O20" s="80">
        <v>3391676</v>
      </c>
      <c r="P20" s="80">
        <v>0</v>
      </c>
      <c r="Q20" s="80">
        <v>2118531</v>
      </c>
      <c r="R20" s="80">
        <v>0</v>
      </c>
      <c r="S20" s="80">
        <v>0</v>
      </c>
      <c r="T20" s="86"/>
      <c r="U20" s="38"/>
    </row>
    <row r="21" spans="2:21" ht="12" customHeight="1">
      <c r="B21" s="33"/>
      <c r="C21" s="40"/>
      <c r="D21" s="83" t="s">
        <v>170</v>
      </c>
      <c r="E21" s="80">
        <v>19459808</v>
      </c>
      <c r="F21" s="80">
        <v>209293</v>
      </c>
      <c r="G21" s="80">
        <v>2813773</v>
      </c>
      <c r="H21" s="80">
        <v>5818426</v>
      </c>
      <c r="I21" s="80">
        <v>1774091</v>
      </c>
      <c r="J21" s="80">
        <v>149965</v>
      </c>
      <c r="K21" s="80">
        <v>715367</v>
      </c>
      <c r="L21" s="80">
        <v>606207</v>
      </c>
      <c r="M21" s="80">
        <v>1655310</v>
      </c>
      <c r="N21" s="80">
        <v>843396</v>
      </c>
      <c r="O21" s="80">
        <v>3024930</v>
      </c>
      <c r="P21" s="80">
        <v>0</v>
      </c>
      <c r="Q21" s="80">
        <v>1848808</v>
      </c>
      <c r="R21" s="80">
        <v>242</v>
      </c>
      <c r="S21" s="80">
        <v>0</v>
      </c>
      <c r="T21" s="86"/>
      <c r="U21" s="38"/>
    </row>
    <row r="22" spans="2:21" ht="12">
      <c r="B22" s="33"/>
      <c r="C22" s="40"/>
      <c r="D22" s="83" t="s">
        <v>171</v>
      </c>
      <c r="E22" s="80">
        <v>23106624</v>
      </c>
      <c r="F22" s="80">
        <v>243425</v>
      </c>
      <c r="G22" s="80">
        <v>2890509</v>
      </c>
      <c r="H22" s="80">
        <v>7917177</v>
      </c>
      <c r="I22" s="80">
        <v>1668018</v>
      </c>
      <c r="J22" s="80">
        <v>51345</v>
      </c>
      <c r="K22" s="80">
        <v>730603</v>
      </c>
      <c r="L22" s="80">
        <v>690275</v>
      </c>
      <c r="M22" s="80">
        <v>2036505</v>
      </c>
      <c r="N22" s="80">
        <v>1113209</v>
      </c>
      <c r="O22" s="80">
        <v>3030633</v>
      </c>
      <c r="P22" s="80">
        <v>1806</v>
      </c>
      <c r="Q22" s="80">
        <v>2733119</v>
      </c>
      <c r="R22" s="80">
        <v>0</v>
      </c>
      <c r="S22" s="80">
        <v>0</v>
      </c>
      <c r="T22" s="86"/>
      <c r="U22" s="38"/>
    </row>
    <row r="23" spans="2:21" ht="12">
      <c r="B23" s="33"/>
      <c r="C23" s="40"/>
      <c r="D23" s="83" t="s">
        <v>172</v>
      </c>
      <c r="E23" s="80">
        <v>17913322</v>
      </c>
      <c r="F23" s="80">
        <v>210627</v>
      </c>
      <c r="G23" s="80">
        <v>2256881</v>
      </c>
      <c r="H23" s="80">
        <v>6073625</v>
      </c>
      <c r="I23" s="80">
        <v>1169533</v>
      </c>
      <c r="J23" s="80">
        <v>148472</v>
      </c>
      <c r="K23" s="80">
        <v>447883</v>
      </c>
      <c r="L23" s="80">
        <v>753348</v>
      </c>
      <c r="M23" s="80">
        <v>1766032</v>
      </c>
      <c r="N23" s="80">
        <v>793352</v>
      </c>
      <c r="O23" s="80">
        <v>2615228</v>
      </c>
      <c r="P23" s="80">
        <v>221</v>
      </c>
      <c r="Q23" s="80">
        <v>1419251</v>
      </c>
      <c r="R23" s="80">
        <v>258869</v>
      </c>
      <c r="S23" s="80">
        <v>0</v>
      </c>
      <c r="T23" s="86"/>
      <c r="U23" s="38"/>
    </row>
    <row r="24" spans="2:21" ht="12">
      <c r="B24" s="33"/>
      <c r="C24" s="40"/>
      <c r="D24" s="83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6"/>
      <c r="U24" s="38"/>
    </row>
    <row r="25" spans="2:21" s="27" customFormat="1" ht="12" customHeight="1">
      <c r="B25" s="66"/>
      <c r="C25" s="160" t="s">
        <v>173</v>
      </c>
      <c r="D25" s="168"/>
      <c r="E25" s="85">
        <f aca="true" t="shared" si="2" ref="E25:S25">SUM(E27:E62)</f>
        <v>141148461</v>
      </c>
      <c r="F25" s="85">
        <f t="shared" si="2"/>
        <v>1743342</v>
      </c>
      <c r="G25" s="85">
        <f t="shared" si="2"/>
        <v>28012403</v>
      </c>
      <c r="H25" s="85">
        <f t="shared" si="2"/>
        <v>30282612</v>
      </c>
      <c r="I25" s="85">
        <f t="shared" si="2"/>
        <v>11443829</v>
      </c>
      <c r="J25" s="85">
        <f t="shared" si="2"/>
        <v>1087476</v>
      </c>
      <c r="K25" s="85">
        <f t="shared" si="2"/>
        <v>7874288</v>
      </c>
      <c r="L25" s="85">
        <f t="shared" si="2"/>
        <v>4654932</v>
      </c>
      <c r="M25" s="85">
        <f t="shared" si="2"/>
        <v>13196869</v>
      </c>
      <c r="N25" s="85">
        <f t="shared" si="2"/>
        <v>5782644</v>
      </c>
      <c r="O25" s="85">
        <f t="shared" si="2"/>
        <v>21677869</v>
      </c>
      <c r="P25" s="85">
        <f t="shared" si="2"/>
        <v>184204</v>
      </c>
      <c r="Q25" s="85">
        <f t="shared" si="2"/>
        <v>14991586</v>
      </c>
      <c r="R25" s="85">
        <f t="shared" si="2"/>
        <v>216407</v>
      </c>
      <c r="S25" s="85">
        <f t="shared" si="2"/>
        <v>0</v>
      </c>
      <c r="T25" s="86"/>
      <c r="U25" s="38"/>
    </row>
    <row r="26" spans="2:21" ht="12">
      <c r="B26" s="33"/>
      <c r="C26" s="71"/>
      <c r="D26" s="88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6"/>
      <c r="U26" s="38"/>
    </row>
    <row r="27" spans="2:21" ht="12" customHeight="1">
      <c r="B27" s="33"/>
      <c r="C27" s="118" t="s">
        <v>174</v>
      </c>
      <c r="D27" s="13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6"/>
      <c r="U27" s="38"/>
    </row>
    <row r="28" spans="2:21" ht="12" customHeight="1">
      <c r="B28" s="33"/>
      <c r="C28" s="40"/>
      <c r="D28" s="83" t="s">
        <v>175</v>
      </c>
      <c r="E28" s="80">
        <v>5639145</v>
      </c>
      <c r="F28" s="80">
        <v>77987</v>
      </c>
      <c r="G28" s="80">
        <v>890241</v>
      </c>
      <c r="H28" s="80">
        <v>1503434</v>
      </c>
      <c r="I28" s="80">
        <v>259975</v>
      </c>
      <c r="J28" s="80">
        <v>3738</v>
      </c>
      <c r="K28" s="80">
        <v>228049</v>
      </c>
      <c r="L28" s="80">
        <v>11577</v>
      </c>
      <c r="M28" s="80">
        <v>348522</v>
      </c>
      <c r="N28" s="80">
        <v>311107</v>
      </c>
      <c r="O28" s="80">
        <v>1745920</v>
      </c>
      <c r="P28" s="80">
        <v>0</v>
      </c>
      <c r="Q28" s="80">
        <v>258595</v>
      </c>
      <c r="R28" s="80">
        <v>0</v>
      </c>
      <c r="S28" s="80">
        <v>0</v>
      </c>
      <c r="T28" s="86"/>
      <c r="U28" s="38"/>
    </row>
    <row r="29" spans="2:21" ht="12">
      <c r="B29" s="33"/>
      <c r="C29" s="40"/>
      <c r="D29" s="83" t="s">
        <v>176</v>
      </c>
      <c r="E29" s="80">
        <v>5784588</v>
      </c>
      <c r="F29" s="80">
        <v>82404</v>
      </c>
      <c r="G29" s="80">
        <v>711240</v>
      </c>
      <c r="H29" s="80">
        <v>1910806</v>
      </c>
      <c r="I29" s="80">
        <v>389770</v>
      </c>
      <c r="J29" s="80">
        <v>34165</v>
      </c>
      <c r="K29" s="80">
        <v>338580</v>
      </c>
      <c r="L29" s="80">
        <v>23154</v>
      </c>
      <c r="M29" s="80">
        <v>485919</v>
      </c>
      <c r="N29" s="80">
        <v>282964</v>
      </c>
      <c r="O29" s="80">
        <v>1103473</v>
      </c>
      <c r="P29" s="80">
        <v>0</v>
      </c>
      <c r="Q29" s="80">
        <v>422113</v>
      </c>
      <c r="R29" s="80">
        <v>0</v>
      </c>
      <c r="S29" s="80">
        <v>0</v>
      </c>
      <c r="T29" s="86"/>
      <c r="U29" s="38"/>
    </row>
    <row r="30" spans="2:21" ht="12">
      <c r="B30" s="33"/>
      <c r="C30" s="40"/>
      <c r="D30" s="8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86"/>
      <c r="U30" s="38"/>
    </row>
    <row r="31" spans="2:21" ht="12" customHeight="1">
      <c r="B31" s="33"/>
      <c r="C31" s="118" t="s">
        <v>177</v>
      </c>
      <c r="D31" s="130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86"/>
      <c r="U31" s="38"/>
    </row>
    <row r="32" spans="2:21" ht="12">
      <c r="B32" s="33"/>
      <c r="C32" s="40"/>
      <c r="D32" s="83" t="s">
        <v>178</v>
      </c>
      <c r="E32" s="80">
        <v>3379224</v>
      </c>
      <c r="F32" s="80">
        <v>40020</v>
      </c>
      <c r="G32" s="80">
        <v>777766</v>
      </c>
      <c r="H32" s="80">
        <v>278181</v>
      </c>
      <c r="I32" s="80">
        <v>211955</v>
      </c>
      <c r="J32" s="80">
        <v>0</v>
      </c>
      <c r="K32" s="80">
        <v>925729</v>
      </c>
      <c r="L32" s="80">
        <v>66311</v>
      </c>
      <c r="M32" s="80">
        <v>271760</v>
      </c>
      <c r="N32" s="80">
        <v>89826</v>
      </c>
      <c r="O32" s="80">
        <v>193996</v>
      </c>
      <c r="P32" s="80">
        <v>4990</v>
      </c>
      <c r="Q32" s="80">
        <v>518690</v>
      </c>
      <c r="R32" s="80">
        <v>0</v>
      </c>
      <c r="S32" s="80">
        <v>0</v>
      </c>
      <c r="T32" s="86"/>
      <c r="U32" s="38"/>
    </row>
    <row r="33" spans="2:21" ht="12">
      <c r="B33" s="33"/>
      <c r="C33" s="40"/>
      <c r="D33" s="83" t="s">
        <v>179</v>
      </c>
      <c r="E33" s="80">
        <v>2786591</v>
      </c>
      <c r="F33" s="80">
        <v>51885</v>
      </c>
      <c r="G33" s="80">
        <v>817661</v>
      </c>
      <c r="H33" s="80">
        <v>373763</v>
      </c>
      <c r="I33" s="80">
        <v>288183</v>
      </c>
      <c r="J33" s="80">
        <v>59982</v>
      </c>
      <c r="K33" s="80">
        <v>146755</v>
      </c>
      <c r="L33" s="80">
        <v>159428</v>
      </c>
      <c r="M33" s="80">
        <v>219922</v>
      </c>
      <c r="N33" s="80">
        <v>121329</v>
      </c>
      <c r="O33" s="80">
        <v>152398</v>
      </c>
      <c r="P33" s="80">
        <v>0</v>
      </c>
      <c r="Q33" s="80">
        <v>395285</v>
      </c>
      <c r="R33" s="80">
        <v>0</v>
      </c>
      <c r="S33" s="80">
        <v>0</v>
      </c>
      <c r="T33" s="86"/>
      <c r="U33" s="38"/>
    </row>
    <row r="34" spans="2:21" ht="12">
      <c r="B34" s="33"/>
      <c r="C34" s="40"/>
      <c r="D34" s="8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86"/>
      <c r="U34" s="38"/>
    </row>
    <row r="35" spans="2:21" ht="12" customHeight="1">
      <c r="B35" s="33"/>
      <c r="C35" s="118" t="s">
        <v>180</v>
      </c>
      <c r="D35" s="130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86"/>
      <c r="U35" s="38"/>
    </row>
    <row r="36" spans="2:21" ht="12">
      <c r="B36" s="33"/>
      <c r="C36" s="40"/>
      <c r="D36" s="83" t="s">
        <v>181</v>
      </c>
      <c r="E36" s="80">
        <v>6222734</v>
      </c>
      <c r="F36" s="80">
        <v>71364</v>
      </c>
      <c r="G36" s="80">
        <v>741040</v>
      </c>
      <c r="H36" s="80">
        <v>1049406</v>
      </c>
      <c r="I36" s="80">
        <v>878229</v>
      </c>
      <c r="J36" s="80">
        <v>25265</v>
      </c>
      <c r="K36" s="80">
        <v>190483</v>
      </c>
      <c r="L36" s="80">
        <v>158409</v>
      </c>
      <c r="M36" s="80">
        <v>296930</v>
      </c>
      <c r="N36" s="80">
        <v>271876</v>
      </c>
      <c r="O36" s="80">
        <v>1829971</v>
      </c>
      <c r="P36" s="80">
        <v>4717</v>
      </c>
      <c r="Q36" s="80">
        <v>699976</v>
      </c>
      <c r="R36" s="80">
        <v>5068</v>
      </c>
      <c r="S36" s="80">
        <v>0</v>
      </c>
      <c r="T36" s="86"/>
      <c r="U36" s="38"/>
    </row>
    <row r="37" spans="2:21" ht="12">
      <c r="B37" s="33"/>
      <c r="C37" s="40"/>
      <c r="D37" s="83" t="s">
        <v>182</v>
      </c>
      <c r="E37" s="80">
        <v>2289044</v>
      </c>
      <c r="F37" s="80">
        <v>49595</v>
      </c>
      <c r="G37" s="80">
        <v>471071</v>
      </c>
      <c r="H37" s="80">
        <v>392233</v>
      </c>
      <c r="I37" s="80">
        <v>213672</v>
      </c>
      <c r="J37" s="80">
        <v>29575</v>
      </c>
      <c r="K37" s="80">
        <v>189719</v>
      </c>
      <c r="L37" s="80">
        <v>18796</v>
      </c>
      <c r="M37" s="80">
        <v>180667</v>
      </c>
      <c r="N37" s="80">
        <v>100427</v>
      </c>
      <c r="O37" s="80">
        <v>227888</v>
      </c>
      <c r="P37" s="80">
        <v>83388</v>
      </c>
      <c r="Q37" s="80">
        <v>332013</v>
      </c>
      <c r="R37" s="80">
        <v>0</v>
      </c>
      <c r="S37" s="80">
        <v>0</v>
      </c>
      <c r="T37" s="86"/>
      <c r="U37" s="38"/>
    </row>
    <row r="38" spans="2:21" ht="12">
      <c r="B38" s="33"/>
      <c r="C38" s="40"/>
      <c r="D38" s="83" t="s">
        <v>183</v>
      </c>
      <c r="E38" s="80">
        <v>5534247</v>
      </c>
      <c r="F38" s="80">
        <v>75085</v>
      </c>
      <c r="G38" s="80">
        <v>807435</v>
      </c>
      <c r="H38" s="80">
        <v>1405972</v>
      </c>
      <c r="I38" s="80">
        <v>326024</v>
      </c>
      <c r="J38" s="80">
        <v>36924</v>
      </c>
      <c r="K38" s="80">
        <v>361570</v>
      </c>
      <c r="L38" s="80">
        <v>365733</v>
      </c>
      <c r="M38" s="80">
        <v>488201</v>
      </c>
      <c r="N38" s="80">
        <v>244381</v>
      </c>
      <c r="O38" s="80">
        <v>843269</v>
      </c>
      <c r="P38" s="80">
        <v>3285</v>
      </c>
      <c r="Q38" s="80">
        <v>576368</v>
      </c>
      <c r="R38" s="80">
        <v>0</v>
      </c>
      <c r="S38" s="80">
        <v>0</v>
      </c>
      <c r="T38" s="86"/>
      <c r="U38" s="38"/>
    </row>
    <row r="39" spans="2:21" ht="12">
      <c r="B39" s="33"/>
      <c r="C39" s="40"/>
      <c r="D39" s="8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86"/>
      <c r="U39" s="38"/>
    </row>
    <row r="40" spans="2:21" ht="12" customHeight="1">
      <c r="B40" s="33"/>
      <c r="C40" s="118" t="s">
        <v>184</v>
      </c>
      <c r="D40" s="130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86"/>
      <c r="U40" s="38"/>
    </row>
    <row r="41" spans="2:21" ht="12">
      <c r="B41" s="33"/>
      <c r="C41" s="40"/>
      <c r="D41" s="83" t="s">
        <v>185</v>
      </c>
      <c r="E41" s="80">
        <v>9678872</v>
      </c>
      <c r="F41" s="80">
        <v>140794</v>
      </c>
      <c r="G41" s="80">
        <v>2434074</v>
      </c>
      <c r="H41" s="80">
        <v>1745546</v>
      </c>
      <c r="I41" s="80">
        <v>717247</v>
      </c>
      <c r="J41" s="80">
        <v>120221</v>
      </c>
      <c r="K41" s="80">
        <v>543118</v>
      </c>
      <c r="L41" s="80">
        <v>501669</v>
      </c>
      <c r="M41" s="80">
        <v>833817</v>
      </c>
      <c r="N41" s="80">
        <v>350088</v>
      </c>
      <c r="O41" s="80">
        <v>1304249</v>
      </c>
      <c r="P41" s="80">
        <v>0</v>
      </c>
      <c r="Q41" s="80">
        <v>988049</v>
      </c>
      <c r="R41" s="80">
        <v>0</v>
      </c>
      <c r="S41" s="80">
        <v>0</v>
      </c>
      <c r="T41" s="86"/>
      <c r="U41" s="38"/>
    </row>
    <row r="42" spans="2:21" ht="12">
      <c r="B42" s="33"/>
      <c r="C42" s="40"/>
      <c r="D42" s="83" t="s">
        <v>186</v>
      </c>
      <c r="E42" s="80">
        <v>6332832</v>
      </c>
      <c r="F42" s="80">
        <v>55390</v>
      </c>
      <c r="G42" s="80">
        <v>2540891</v>
      </c>
      <c r="H42" s="80">
        <v>672111</v>
      </c>
      <c r="I42" s="80">
        <v>759148</v>
      </c>
      <c r="J42" s="80">
        <v>42561</v>
      </c>
      <c r="K42" s="80">
        <v>338057</v>
      </c>
      <c r="L42" s="80">
        <v>90282</v>
      </c>
      <c r="M42" s="80">
        <v>706989</v>
      </c>
      <c r="N42" s="80">
        <v>202405</v>
      </c>
      <c r="O42" s="80">
        <v>615434</v>
      </c>
      <c r="P42" s="80">
        <v>0</v>
      </c>
      <c r="Q42" s="80">
        <v>309564</v>
      </c>
      <c r="R42" s="80">
        <v>0</v>
      </c>
      <c r="S42" s="80">
        <v>0</v>
      </c>
      <c r="T42" s="86"/>
      <c r="U42" s="38"/>
    </row>
    <row r="43" spans="2:21" ht="12">
      <c r="B43" s="33"/>
      <c r="C43" s="40"/>
      <c r="D43" s="83" t="s">
        <v>187</v>
      </c>
      <c r="E43" s="80">
        <v>6606767</v>
      </c>
      <c r="F43" s="80">
        <v>61760</v>
      </c>
      <c r="G43" s="80">
        <v>1607572</v>
      </c>
      <c r="H43" s="80">
        <v>874123</v>
      </c>
      <c r="I43" s="80">
        <v>450167</v>
      </c>
      <c r="J43" s="80">
        <v>35972</v>
      </c>
      <c r="K43" s="80">
        <v>636432</v>
      </c>
      <c r="L43" s="80">
        <v>280607</v>
      </c>
      <c r="M43" s="80">
        <v>599753</v>
      </c>
      <c r="N43" s="80">
        <v>209481</v>
      </c>
      <c r="O43" s="80">
        <v>799681</v>
      </c>
      <c r="P43" s="80">
        <v>62658</v>
      </c>
      <c r="Q43" s="80">
        <v>923947</v>
      </c>
      <c r="R43" s="80">
        <v>64614</v>
      </c>
      <c r="S43" s="80">
        <v>0</v>
      </c>
      <c r="T43" s="86"/>
      <c r="U43" s="38"/>
    </row>
    <row r="44" spans="2:21" ht="12">
      <c r="B44" s="33"/>
      <c r="C44" s="40"/>
      <c r="D44" s="83" t="s">
        <v>188</v>
      </c>
      <c r="E44" s="80">
        <v>4456140</v>
      </c>
      <c r="F44" s="80">
        <v>67496</v>
      </c>
      <c r="G44" s="80">
        <v>820769</v>
      </c>
      <c r="H44" s="80">
        <v>945634</v>
      </c>
      <c r="I44" s="80">
        <v>415014</v>
      </c>
      <c r="J44" s="80">
        <v>23319</v>
      </c>
      <c r="K44" s="80">
        <v>18491</v>
      </c>
      <c r="L44" s="80">
        <v>601829</v>
      </c>
      <c r="M44" s="80">
        <v>476973</v>
      </c>
      <c r="N44" s="80">
        <v>170795</v>
      </c>
      <c r="O44" s="80">
        <v>559336</v>
      </c>
      <c r="P44" s="80">
        <v>0</v>
      </c>
      <c r="Q44" s="80">
        <v>356484</v>
      </c>
      <c r="R44" s="80">
        <v>0</v>
      </c>
      <c r="S44" s="80">
        <v>0</v>
      </c>
      <c r="T44" s="86"/>
      <c r="U44" s="38"/>
    </row>
    <row r="45" spans="2:21" ht="12">
      <c r="B45" s="33"/>
      <c r="C45" s="40"/>
      <c r="D45" s="83" t="s">
        <v>189</v>
      </c>
      <c r="E45" s="80">
        <v>2801631</v>
      </c>
      <c r="F45" s="80">
        <v>40809</v>
      </c>
      <c r="G45" s="80">
        <v>909235</v>
      </c>
      <c r="H45" s="80">
        <v>462652</v>
      </c>
      <c r="I45" s="80">
        <v>140101</v>
      </c>
      <c r="J45" s="80">
        <v>43855</v>
      </c>
      <c r="K45" s="80">
        <v>356793</v>
      </c>
      <c r="L45" s="80">
        <v>94924</v>
      </c>
      <c r="M45" s="80">
        <v>100817</v>
      </c>
      <c r="N45" s="80">
        <v>89391</v>
      </c>
      <c r="O45" s="80">
        <v>422128</v>
      </c>
      <c r="P45" s="80">
        <v>0</v>
      </c>
      <c r="Q45" s="80">
        <v>140926</v>
      </c>
      <c r="R45" s="80">
        <v>0</v>
      </c>
      <c r="S45" s="80">
        <v>0</v>
      </c>
      <c r="T45" s="86"/>
      <c r="U45" s="38"/>
    </row>
    <row r="46" spans="2:21" ht="12">
      <c r="B46" s="33"/>
      <c r="C46" s="40"/>
      <c r="D46" s="83" t="s">
        <v>190</v>
      </c>
      <c r="E46" s="80">
        <v>9205526</v>
      </c>
      <c r="F46" s="80">
        <v>98798</v>
      </c>
      <c r="G46" s="80">
        <v>2254245</v>
      </c>
      <c r="H46" s="80">
        <v>1568945</v>
      </c>
      <c r="I46" s="80">
        <v>423781</v>
      </c>
      <c r="J46" s="80">
        <v>27456</v>
      </c>
      <c r="K46" s="80">
        <v>678212</v>
      </c>
      <c r="L46" s="80">
        <v>170149</v>
      </c>
      <c r="M46" s="80">
        <v>769875</v>
      </c>
      <c r="N46" s="80">
        <v>291267</v>
      </c>
      <c r="O46" s="80">
        <v>1343245</v>
      </c>
      <c r="P46" s="80">
        <v>0</v>
      </c>
      <c r="Q46" s="80">
        <v>1579553</v>
      </c>
      <c r="R46" s="80">
        <v>0</v>
      </c>
      <c r="S46" s="80">
        <v>0</v>
      </c>
      <c r="T46" s="86"/>
      <c r="U46" s="38"/>
    </row>
    <row r="47" spans="2:21" ht="12">
      <c r="B47" s="33"/>
      <c r="C47" s="40"/>
      <c r="D47" s="8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86"/>
      <c r="U47" s="38"/>
    </row>
    <row r="48" spans="2:21" ht="12" customHeight="1">
      <c r="B48" s="33"/>
      <c r="C48" s="118" t="s">
        <v>191</v>
      </c>
      <c r="D48" s="130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86"/>
      <c r="U48" s="38"/>
    </row>
    <row r="49" spans="2:21" ht="12">
      <c r="B49" s="33"/>
      <c r="C49" s="40"/>
      <c r="D49" s="83" t="s">
        <v>192</v>
      </c>
      <c r="E49" s="80">
        <v>3736561</v>
      </c>
      <c r="F49" s="80">
        <v>62767</v>
      </c>
      <c r="G49" s="80">
        <v>791430</v>
      </c>
      <c r="H49" s="80">
        <v>739750</v>
      </c>
      <c r="I49" s="80">
        <v>412614</v>
      </c>
      <c r="J49" s="80">
        <v>36498</v>
      </c>
      <c r="K49" s="80">
        <v>223259</v>
      </c>
      <c r="L49" s="80">
        <v>195252</v>
      </c>
      <c r="M49" s="80">
        <v>374107</v>
      </c>
      <c r="N49" s="80">
        <v>162215</v>
      </c>
      <c r="O49" s="80">
        <v>405025</v>
      </c>
      <c r="P49" s="80">
        <v>0</v>
      </c>
      <c r="Q49" s="80">
        <v>333644</v>
      </c>
      <c r="R49" s="80">
        <v>0</v>
      </c>
      <c r="S49" s="80">
        <v>0</v>
      </c>
      <c r="T49" s="86"/>
      <c r="U49" s="38"/>
    </row>
    <row r="50" spans="2:21" ht="12">
      <c r="B50" s="33"/>
      <c r="C50" s="40"/>
      <c r="D50" s="83" t="s">
        <v>193</v>
      </c>
      <c r="E50" s="80">
        <v>2662286</v>
      </c>
      <c r="F50" s="80">
        <v>42284</v>
      </c>
      <c r="G50" s="80">
        <v>517788</v>
      </c>
      <c r="H50" s="80">
        <v>445367</v>
      </c>
      <c r="I50" s="80">
        <v>108326</v>
      </c>
      <c r="J50" s="80">
        <v>58</v>
      </c>
      <c r="K50" s="80">
        <v>344874</v>
      </c>
      <c r="L50" s="80">
        <v>398788</v>
      </c>
      <c r="M50" s="80">
        <v>235156</v>
      </c>
      <c r="N50" s="80">
        <v>121069</v>
      </c>
      <c r="O50" s="80">
        <v>269476</v>
      </c>
      <c r="P50" s="80">
        <v>2310</v>
      </c>
      <c r="Q50" s="80">
        <v>176790</v>
      </c>
      <c r="R50" s="80">
        <v>0</v>
      </c>
      <c r="S50" s="80">
        <v>0</v>
      </c>
      <c r="T50" s="86"/>
      <c r="U50" s="38"/>
    </row>
    <row r="51" spans="2:21" ht="12">
      <c r="B51" s="33"/>
      <c r="C51" s="40"/>
      <c r="D51" s="83" t="s">
        <v>194</v>
      </c>
      <c r="E51" s="80">
        <v>4255967</v>
      </c>
      <c r="F51" s="80">
        <v>57978</v>
      </c>
      <c r="G51" s="80">
        <v>1263603</v>
      </c>
      <c r="H51" s="80">
        <v>961568</v>
      </c>
      <c r="I51" s="80">
        <v>193249</v>
      </c>
      <c r="J51" s="80">
        <v>973</v>
      </c>
      <c r="K51" s="80">
        <v>738501</v>
      </c>
      <c r="L51" s="80">
        <v>16932</v>
      </c>
      <c r="M51" s="80">
        <v>177786</v>
      </c>
      <c r="N51" s="80">
        <v>190799</v>
      </c>
      <c r="O51" s="80">
        <v>295428</v>
      </c>
      <c r="P51" s="80">
        <v>11272</v>
      </c>
      <c r="Q51" s="80">
        <v>347878</v>
      </c>
      <c r="R51" s="80">
        <v>0</v>
      </c>
      <c r="S51" s="80">
        <v>0</v>
      </c>
      <c r="T51" s="86"/>
      <c r="U51" s="38"/>
    </row>
    <row r="52" spans="2:21" ht="12">
      <c r="B52" s="33"/>
      <c r="C52" s="40"/>
      <c r="D52" s="41" t="s">
        <v>195</v>
      </c>
      <c r="E52" s="80">
        <v>14827149</v>
      </c>
      <c r="F52" s="80">
        <v>88039</v>
      </c>
      <c r="G52" s="80">
        <v>2008852</v>
      </c>
      <c r="H52" s="80">
        <v>2528085</v>
      </c>
      <c r="I52" s="80">
        <v>989279</v>
      </c>
      <c r="J52" s="80">
        <v>90694</v>
      </c>
      <c r="K52" s="80">
        <v>838827</v>
      </c>
      <c r="L52" s="80">
        <v>361947</v>
      </c>
      <c r="M52" s="80">
        <v>1815785</v>
      </c>
      <c r="N52" s="80">
        <v>446837</v>
      </c>
      <c r="O52" s="80">
        <v>2870877</v>
      </c>
      <c r="P52" s="80">
        <v>5796</v>
      </c>
      <c r="Q52" s="80">
        <v>2782131</v>
      </c>
      <c r="R52" s="80">
        <v>0</v>
      </c>
      <c r="S52" s="80">
        <v>0</v>
      </c>
      <c r="T52" s="86"/>
      <c r="U52" s="38"/>
    </row>
    <row r="53" spans="2:21" ht="12">
      <c r="B53" s="33"/>
      <c r="C53" s="40"/>
      <c r="D53" s="41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6"/>
      <c r="U53" s="38"/>
    </row>
    <row r="54" spans="2:21" ht="12" customHeight="1">
      <c r="B54" s="33"/>
      <c r="C54" s="118" t="s">
        <v>196</v>
      </c>
      <c r="D54" s="130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86"/>
      <c r="U54" s="38"/>
    </row>
    <row r="55" spans="2:21" ht="12">
      <c r="B55" s="33"/>
      <c r="C55" s="40"/>
      <c r="D55" s="83" t="s">
        <v>197</v>
      </c>
      <c r="E55" s="80">
        <v>9982249</v>
      </c>
      <c r="F55" s="80">
        <v>102455</v>
      </c>
      <c r="G55" s="80">
        <v>1213528</v>
      </c>
      <c r="H55" s="80">
        <v>3083412</v>
      </c>
      <c r="I55" s="80">
        <v>788339</v>
      </c>
      <c r="J55" s="80">
        <v>67452</v>
      </c>
      <c r="K55" s="80">
        <v>111470</v>
      </c>
      <c r="L55" s="80">
        <v>208187</v>
      </c>
      <c r="M55" s="80">
        <v>1276289</v>
      </c>
      <c r="N55" s="80">
        <v>410551</v>
      </c>
      <c r="O55" s="80">
        <v>1708478</v>
      </c>
      <c r="P55" s="80">
        <v>0</v>
      </c>
      <c r="Q55" s="80">
        <v>1012088</v>
      </c>
      <c r="R55" s="80">
        <v>0</v>
      </c>
      <c r="S55" s="80">
        <v>0</v>
      </c>
      <c r="T55" s="86"/>
      <c r="U55" s="38"/>
    </row>
    <row r="56" spans="2:21" ht="12">
      <c r="B56" s="33"/>
      <c r="C56" s="40"/>
      <c r="D56" s="8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86"/>
      <c r="U56" s="38"/>
    </row>
    <row r="57" spans="2:21" ht="12" customHeight="1">
      <c r="B57" s="33"/>
      <c r="C57" s="118" t="s">
        <v>198</v>
      </c>
      <c r="D57" s="130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86"/>
      <c r="U57" s="38"/>
    </row>
    <row r="58" spans="2:21" ht="12">
      <c r="B58" s="33"/>
      <c r="C58" s="40"/>
      <c r="D58" s="83" t="s">
        <v>199</v>
      </c>
      <c r="E58" s="80">
        <v>5820623</v>
      </c>
      <c r="F58" s="80">
        <v>85421</v>
      </c>
      <c r="G58" s="80">
        <v>1509247</v>
      </c>
      <c r="H58" s="80">
        <v>1435622</v>
      </c>
      <c r="I58" s="80">
        <v>427175</v>
      </c>
      <c r="J58" s="80">
        <v>50529</v>
      </c>
      <c r="K58" s="80">
        <v>213559</v>
      </c>
      <c r="L58" s="80">
        <v>60016</v>
      </c>
      <c r="M58" s="80">
        <v>495550</v>
      </c>
      <c r="N58" s="80">
        <v>253319</v>
      </c>
      <c r="O58" s="80">
        <v>580103</v>
      </c>
      <c r="P58" s="80">
        <v>0</v>
      </c>
      <c r="Q58" s="80">
        <v>710082</v>
      </c>
      <c r="R58" s="80">
        <v>0</v>
      </c>
      <c r="S58" s="80">
        <v>0</v>
      </c>
      <c r="T58" s="86"/>
      <c r="U58" s="38"/>
    </row>
    <row r="59" spans="2:21" ht="12">
      <c r="B59" s="33"/>
      <c r="C59" s="40"/>
      <c r="D59" s="83" t="s">
        <v>200</v>
      </c>
      <c r="E59" s="80">
        <v>4230010</v>
      </c>
      <c r="F59" s="80">
        <v>69174</v>
      </c>
      <c r="G59" s="80">
        <v>772927</v>
      </c>
      <c r="H59" s="80">
        <v>980012</v>
      </c>
      <c r="I59" s="80">
        <v>408462</v>
      </c>
      <c r="J59" s="80">
        <v>34847</v>
      </c>
      <c r="K59" s="80">
        <v>111959</v>
      </c>
      <c r="L59" s="80">
        <v>18225</v>
      </c>
      <c r="M59" s="80">
        <v>710211</v>
      </c>
      <c r="N59" s="80">
        <v>200269</v>
      </c>
      <c r="O59" s="80">
        <v>635929</v>
      </c>
      <c r="P59" s="80">
        <v>753</v>
      </c>
      <c r="Q59" s="80">
        <v>287242</v>
      </c>
      <c r="R59" s="80">
        <v>0</v>
      </c>
      <c r="S59" s="80">
        <v>0</v>
      </c>
      <c r="T59" s="86"/>
      <c r="U59" s="38"/>
    </row>
    <row r="60" spans="2:21" ht="12">
      <c r="B60" s="33"/>
      <c r="C60" s="40"/>
      <c r="D60" s="83" t="s">
        <v>201</v>
      </c>
      <c r="E60" s="80">
        <v>4781153</v>
      </c>
      <c r="F60" s="80">
        <v>73112</v>
      </c>
      <c r="G60" s="80">
        <v>1006813</v>
      </c>
      <c r="H60" s="80">
        <v>1146345</v>
      </c>
      <c r="I60" s="80">
        <v>429350</v>
      </c>
      <c r="J60" s="80">
        <v>39614</v>
      </c>
      <c r="K60" s="80">
        <v>92400</v>
      </c>
      <c r="L60" s="80">
        <v>28108</v>
      </c>
      <c r="M60" s="80">
        <v>616545</v>
      </c>
      <c r="N60" s="80">
        <v>203765</v>
      </c>
      <c r="O60" s="80">
        <v>835248</v>
      </c>
      <c r="P60" s="80">
        <v>5035</v>
      </c>
      <c r="Q60" s="80">
        <v>304818</v>
      </c>
      <c r="R60" s="80">
        <v>0</v>
      </c>
      <c r="S60" s="80">
        <v>0</v>
      </c>
      <c r="T60" s="86"/>
      <c r="U60" s="38"/>
    </row>
    <row r="61" spans="2:21" ht="12">
      <c r="B61" s="33"/>
      <c r="C61" s="40"/>
      <c r="D61" s="83" t="s">
        <v>202</v>
      </c>
      <c r="E61" s="80">
        <v>11990269</v>
      </c>
      <c r="F61" s="80">
        <v>149012</v>
      </c>
      <c r="G61" s="80">
        <v>1746402</v>
      </c>
      <c r="H61" s="80">
        <v>3603478</v>
      </c>
      <c r="I61" s="80">
        <v>1395304</v>
      </c>
      <c r="J61" s="80">
        <v>235713</v>
      </c>
      <c r="K61" s="80">
        <v>57268</v>
      </c>
      <c r="L61" s="80">
        <v>664204</v>
      </c>
      <c r="M61" s="80">
        <v>1024644</v>
      </c>
      <c r="N61" s="80">
        <v>675928</v>
      </c>
      <c r="O61" s="80">
        <v>1532212</v>
      </c>
      <c r="P61" s="80">
        <v>0</v>
      </c>
      <c r="Q61" s="80">
        <v>906104</v>
      </c>
      <c r="R61" s="80">
        <v>0</v>
      </c>
      <c r="S61" s="80">
        <v>0</v>
      </c>
      <c r="T61" s="86"/>
      <c r="U61" s="38"/>
    </row>
    <row r="62" spans="2:21" ht="12">
      <c r="B62" s="33"/>
      <c r="C62" s="40"/>
      <c r="D62" s="83" t="s">
        <v>203</v>
      </c>
      <c r="E62" s="80">
        <v>8144853</v>
      </c>
      <c r="F62" s="80">
        <v>99713</v>
      </c>
      <c r="G62" s="80">
        <v>1398573</v>
      </c>
      <c r="H62" s="80">
        <v>2176167</v>
      </c>
      <c r="I62" s="80">
        <v>818465</v>
      </c>
      <c r="J62" s="80">
        <v>48065</v>
      </c>
      <c r="K62" s="80">
        <v>190183</v>
      </c>
      <c r="L62" s="80">
        <v>160405</v>
      </c>
      <c r="M62" s="80">
        <v>690651</v>
      </c>
      <c r="N62" s="80">
        <v>382555</v>
      </c>
      <c r="O62" s="80">
        <v>1404105</v>
      </c>
      <c r="P62" s="80">
        <v>0</v>
      </c>
      <c r="Q62" s="80">
        <v>629246</v>
      </c>
      <c r="R62" s="80">
        <v>146725</v>
      </c>
      <c r="S62" s="80">
        <v>0</v>
      </c>
      <c r="T62" s="86"/>
      <c r="U62" s="38"/>
    </row>
    <row r="63" ht="12">
      <c r="K63" s="92"/>
    </row>
    <row r="64" ht="12">
      <c r="B64" s="3" t="s">
        <v>204</v>
      </c>
    </row>
    <row r="66" spans="5:19" ht="12"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5:19" ht="12"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5:19" ht="12"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ht="12">
      <c r="E69" s="93"/>
    </row>
    <row r="70" ht="12">
      <c r="E70" s="93"/>
    </row>
    <row r="71" ht="12">
      <c r="E71" s="93"/>
    </row>
    <row r="72" ht="12">
      <c r="E72" s="93"/>
    </row>
    <row r="73" ht="12">
      <c r="E73" s="93"/>
    </row>
    <row r="74" ht="12">
      <c r="E74" s="93"/>
    </row>
    <row r="75" ht="12">
      <c r="E75" s="93"/>
    </row>
    <row r="76" ht="12">
      <c r="E76" s="93"/>
    </row>
    <row r="77" ht="12">
      <c r="E77" s="93"/>
    </row>
    <row r="78" ht="12">
      <c r="E78" s="93"/>
    </row>
    <row r="79" ht="12">
      <c r="E79" s="93"/>
    </row>
    <row r="80" ht="12">
      <c r="E80" s="93"/>
    </row>
    <row r="81" ht="12">
      <c r="E81" s="93"/>
    </row>
    <row r="82" ht="12">
      <c r="E82" s="93"/>
    </row>
    <row r="83" ht="12">
      <c r="E83" s="93"/>
    </row>
    <row r="84" ht="12">
      <c r="E84" s="93"/>
    </row>
    <row r="85" ht="12">
      <c r="E85" s="93"/>
    </row>
    <row r="86" ht="12">
      <c r="E86" s="93"/>
    </row>
    <row r="87" ht="12">
      <c r="E87" s="93"/>
    </row>
    <row r="88" ht="12">
      <c r="E88" s="93"/>
    </row>
    <row r="89" ht="12">
      <c r="E89" s="93"/>
    </row>
    <row r="90" ht="12">
      <c r="E90" s="93"/>
    </row>
    <row r="91" ht="12">
      <c r="E91" s="93"/>
    </row>
    <row r="92" ht="12">
      <c r="E92" s="93"/>
    </row>
    <row r="93" ht="12">
      <c r="E93" s="93"/>
    </row>
    <row r="94" ht="12">
      <c r="E94" s="93"/>
    </row>
    <row r="95" ht="12">
      <c r="E95" s="93"/>
    </row>
    <row r="96" ht="12">
      <c r="E96" s="93"/>
    </row>
    <row r="97" ht="12">
      <c r="E97" s="93"/>
    </row>
    <row r="98" ht="12">
      <c r="E98" s="93"/>
    </row>
    <row r="99" ht="12">
      <c r="E99" s="93"/>
    </row>
    <row r="100" ht="12">
      <c r="E100" s="94"/>
    </row>
  </sheetData>
  <sheetProtection/>
  <mergeCells count="27">
    <mergeCell ref="B8:D8"/>
    <mergeCell ref="J3:J4"/>
    <mergeCell ref="K3:K4"/>
    <mergeCell ref="L3:L4"/>
    <mergeCell ref="M3:M4"/>
    <mergeCell ref="B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B6:D6"/>
    <mergeCell ref="N3:N4"/>
    <mergeCell ref="O3:O4"/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zai033</dc:creator>
  <cp:keywords/>
  <dc:description/>
  <cp:lastModifiedBy>武藤 沙也香２０</cp:lastModifiedBy>
  <cp:lastPrinted>2013-09-19T06:54:57Z</cp:lastPrinted>
  <dcterms:created xsi:type="dcterms:W3CDTF">1999-08-08T13:52:57Z</dcterms:created>
  <dcterms:modified xsi:type="dcterms:W3CDTF">2013-11-15T08:02:22Z</dcterms:modified>
  <cp:category/>
  <cp:version/>
  <cp:contentType/>
  <cp:contentStatus/>
</cp:coreProperties>
</file>