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060" windowWidth="19170" windowHeight="6195" tabRatio="601" firstSheet="7" activeTab="9"/>
  </bookViews>
  <sheets>
    <sheet name="17-1 各種金融機関数" sheetId="1" r:id="rId1"/>
    <sheet name="17-2 銀行本支店数" sheetId="2" r:id="rId2"/>
    <sheet name="17-3 金融機関別実質預金残高" sheetId="3" r:id="rId3"/>
    <sheet name="17-4 金融機関別貸出残高" sheetId="4" r:id="rId4"/>
    <sheet name="17-5 手形交換高" sheetId="5" r:id="rId5"/>
    <sheet name="17-6 郵便貯金現在高" sheetId="6" r:id="rId6"/>
    <sheet name="17-7 信用保証協会保証状況" sheetId="7" r:id="rId7"/>
    <sheet name="17-8 企業倒産状況" sheetId="8" r:id="rId8"/>
    <sheet name="17-9 農業協同組合主要勘定" sheetId="9" r:id="rId9"/>
    <sheet name="17-10 簡易生命保険の契約数" sheetId="10" r:id="rId10"/>
    <sheet name="17-11 生命保険の契約数" sheetId="11" r:id="rId11"/>
  </sheets>
  <externalReferences>
    <externalReference r:id="rId14"/>
    <externalReference r:id="rId15"/>
  </externalReferences>
  <definedNames>
    <definedName name="_xlnm.Print_Area" localSheetId="0">'17-1 各種金融機関数'!$A$1:$J$15</definedName>
  </definedNames>
  <calcPr fullCalcOnLoad="1"/>
</workbook>
</file>

<file path=xl/sharedStrings.xml><?xml version="1.0" encoding="utf-8"?>
<sst xmlns="http://schemas.openxmlformats.org/spreadsheetml/2006/main" count="416" uniqueCount="218">
  <si>
    <t>本店</t>
  </si>
  <si>
    <t>支店</t>
  </si>
  <si>
    <t>政府機関</t>
  </si>
  <si>
    <t>出張所</t>
  </si>
  <si>
    <t>出張所等</t>
  </si>
  <si>
    <t>第二地方銀行</t>
  </si>
  <si>
    <t>農業協同組合</t>
  </si>
  <si>
    <t>県信連及び支所</t>
  </si>
  <si>
    <t>生命保険支社</t>
  </si>
  <si>
    <t>労働金庫
及び支店</t>
  </si>
  <si>
    <t>資料：前橋中央郵便局、群馬県信用農業協同組合連合会、群馬県信用金庫協会、群馬県信用組合協会、群馬県生命保険協会、県商政課</t>
  </si>
  <si>
    <t>注）1 銀行の支店には日本銀行前橋支店を含む。</t>
  </si>
  <si>
    <t>信用金庫及び信用組合</t>
  </si>
  <si>
    <t>郵便局</t>
  </si>
  <si>
    <t>都市銀行・地方銀行及び信託銀行</t>
  </si>
  <si>
    <t>郵便局</t>
  </si>
  <si>
    <t>簡易郵便局</t>
  </si>
  <si>
    <t>　　2 政府機関には住宅金融支援機構・農林中央金庫を含む。</t>
  </si>
  <si>
    <t>その他銀行</t>
  </si>
  <si>
    <t xml:space="preserve">    3 平成21年度より日本振興銀行が加わる。</t>
  </si>
  <si>
    <t>１７－１ 各種金融機関数 (平成23年4月1日）</t>
  </si>
  <si>
    <t>１７－２ 銀行本支店数 （平成23年4月1日）</t>
  </si>
  <si>
    <t>銀行</t>
  </si>
  <si>
    <t>総数</t>
  </si>
  <si>
    <t>本店</t>
  </si>
  <si>
    <t>支店</t>
  </si>
  <si>
    <t>日本銀行</t>
  </si>
  <si>
    <t>-</t>
  </si>
  <si>
    <t>群馬銀行</t>
  </si>
  <si>
    <t>足利銀行</t>
  </si>
  <si>
    <t>横浜銀行</t>
  </si>
  <si>
    <t>みずほ銀行</t>
  </si>
  <si>
    <t>三井住友銀行</t>
  </si>
  <si>
    <t>りそな銀行</t>
  </si>
  <si>
    <t>三菱東京ＵＦＪ銀行</t>
  </si>
  <si>
    <t>八十二銀行</t>
  </si>
  <si>
    <t>北越銀行</t>
  </si>
  <si>
    <t>中央三井信託銀行</t>
  </si>
  <si>
    <t>みずほ信託銀行</t>
  </si>
  <si>
    <t>三菱ＵＦＪ信託銀行</t>
  </si>
  <si>
    <t>東和銀行</t>
  </si>
  <si>
    <t>栃木銀行</t>
  </si>
  <si>
    <t>大光銀行</t>
  </si>
  <si>
    <t>日本振興銀行</t>
  </si>
  <si>
    <t>資料：県商政課</t>
  </si>
  <si>
    <t>１７－３ 金融機関別実質預金残高 （平成２２年）</t>
  </si>
  <si>
    <t>月</t>
  </si>
  <si>
    <t>総額</t>
  </si>
  <si>
    <t>国内銀行</t>
  </si>
  <si>
    <t>信用金庫</t>
  </si>
  <si>
    <t>その他</t>
  </si>
  <si>
    <t>百万円</t>
  </si>
  <si>
    <t>平成22年1月</t>
  </si>
  <si>
    <t>12</t>
  </si>
  <si>
    <t>年初来増加額</t>
  </si>
  <si>
    <t>資料：日本銀行前橋支店</t>
  </si>
  <si>
    <t>注）1 実質預金＝総預金－小切手・手形。</t>
  </si>
  <si>
    <t>　　2 対象は群馬県内店舗。国内銀行（ゆうちょ銀行は除く）は、都市銀行、地方銀行、地方銀行Ⅱ、</t>
  </si>
  <si>
    <t>　　3 オフショア勘定は除く。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</si>
  <si>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</si>
  <si>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</si>
  <si>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</si>
  <si>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</si>
  <si>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</si>
  <si>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</si>
  <si>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</si>
  <si>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</si>
  <si>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</si>
  <si>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</si>
  <si>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t>　　　信託銀行</t>
    </r>
    <r>
      <rPr>
        <sz val="8"/>
        <rFont val="ＭＳ 明朝"/>
        <family val="1"/>
      </rPr>
      <t>の計で、その他は、信用組合、商工組合中央金庫、労働金庫、</t>
    </r>
  </si>
  <si>
    <t>　　　農業協同組合の計である。</t>
  </si>
  <si>
    <t>１７－４ 金融機関別貸出残高 （平成２２年）</t>
  </si>
  <si>
    <t>国内銀行</t>
  </si>
  <si>
    <t>注）1 対象は群馬県内店舗。国内銀行（ゆうちょ銀行を除く）は、都市銀行、地方銀行、地方銀行Ⅱ、</t>
  </si>
  <si>
    <t>　 　 信託銀行の計で、その他は、信用組合、商工組合中央金庫、</t>
  </si>
  <si>
    <t>　　　日本政策金融公庫（旧国民生活金融公庫と旧中小企業金融公庫の計）、労働金庫、農業協同組合の計である。</t>
  </si>
  <si>
    <t>　　2 オフショア勘定、中央政府向け貸出は除く。</t>
  </si>
  <si>
    <t xml:space="preserve">                                                            </t>
  </si>
  <si>
    <t>１７－５ 手形交換高 （平成２２年）</t>
  </si>
  <si>
    <t>手形交換</t>
  </si>
  <si>
    <t>不渡手形</t>
  </si>
  <si>
    <t>取引停止処分</t>
  </si>
  <si>
    <t>不渡手形発生率</t>
  </si>
  <si>
    <t>枚数</t>
  </si>
  <si>
    <t>金額</t>
  </si>
  <si>
    <t>枚</t>
  </si>
  <si>
    <t>千円</t>
  </si>
  <si>
    <t>％</t>
  </si>
  <si>
    <t>平成21年</t>
  </si>
  <si>
    <t>平成22年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</si>
  <si>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</si>
  <si>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</si>
  <si>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</si>
  <si>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</si>
  <si>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</si>
  <si>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</si>
  <si>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</si>
  <si>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</si>
  <si>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</si>
  <si>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</si>
  <si>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</si>
  <si>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資料：群馬県銀行協会</t>
  </si>
  <si>
    <t>１７－６ 郵便貯金現在高（平成1８～２２年度末）</t>
  </si>
  <si>
    <t>年度末</t>
  </si>
  <si>
    <t>通常貯金</t>
  </si>
  <si>
    <t>積立貯金</t>
  </si>
  <si>
    <t>住宅積立
貯金</t>
  </si>
  <si>
    <t>教育積立
貯金</t>
  </si>
  <si>
    <t>定額貯金</t>
  </si>
  <si>
    <t>財形定額
貯金</t>
  </si>
  <si>
    <t>定期貯金</t>
  </si>
  <si>
    <t>平成１８年度末</t>
  </si>
  <si>
    <t>年度末</t>
  </si>
  <si>
    <t>通常郵便貯金</t>
  </si>
  <si>
    <t>定期性貯金</t>
  </si>
  <si>
    <t>平成１９年度末</t>
  </si>
  <si>
    <t>２０</t>
  </si>
  <si>
    <t>２１</t>
  </si>
  <si>
    <t>２２</t>
  </si>
  <si>
    <t>資料：独立行政法人郵便貯金・簡易保険管理機構</t>
  </si>
  <si>
    <t>注）平成19年度から郵便貯金種類別残高は通常郵便貯金と定期性貯金になり、定期性貯金の内容は公表していない。</t>
  </si>
  <si>
    <t>１７－７ 信用保証協会保証状況 （平成２２年度）</t>
  </si>
  <si>
    <t>保証申込額</t>
  </si>
  <si>
    <t>保証承諾額</t>
  </si>
  <si>
    <t>償還額</t>
  </si>
  <si>
    <t>保証債務残高</t>
  </si>
  <si>
    <t>代位弁済額</t>
  </si>
  <si>
    <t>求償権現在額</t>
  </si>
  <si>
    <t>件数</t>
  </si>
  <si>
    <t>件</t>
  </si>
  <si>
    <t>平成21年度</t>
  </si>
  <si>
    <t>平成22年度</t>
  </si>
  <si>
    <t>22年</t>
  </si>
  <si>
    <t xml:space="preserve"> 4月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</si>
  <si>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</si>
  <si>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</si>
  <si>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</si>
  <si>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</si>
  <si>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</si>
  <si>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</si>
  <si>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</si>
  <si>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23年</t>
  </si>
  <si>
    <t xml:space="preserve"> 1月</t>
  </si>
  <si>
    <t xml:space="preserve"> 2</t>
  </si>
  <si>
    <t xml:space="preserve"> 3</t>
  </si>
  <si>
    <t>資料：群馬県信用保証協会</t>
  </si>
  <si>
    <t>注）1 保証債務残高及び求償権現在額の年度欄の件数、金額は年度末残高である。</t>
  </si>
  <si>
    <t>　　2 計は端数処理の関係で一致しない場合がある。</t>
  </si>
  <si>
    <t>１７－８ 企業倒産状況（平成２３年）</t>
  </si>
  <si>
    <t>建設業</t>
  </si>
  <si>
    <t>製造業</t>
  </si>
  <si>
    <t>卸売・小売業</t>
  </si>
  <si>
    <t>負債額</t>
  </si>
  <si>
    <t>平成23年</t>
  </si>
  <si>
    <t>1</t>
  </si>
  <si>
    <t>-</t>
  </si>
  <si>
    <t>資料：株式会社帝国データバンク前橋支店</t>
  </si>
  <si>
    <t>注）負債額1,000万円以上が対象である。</t>
  </si>
  <si>
    <t>１７－９ 農業協同組合主要勘定 （平成２２年）</t>
  </si>
  <si>
    <t>組合数</t>
  </si>
  <si>
    <t>報告組合数</t>
  </si>
  <si>
    <t>預け金</t>
  </si>
  <si>
    <t>有価証券</t>
  </si>
  <si>
    <t>貸付金</t>
  </si>
  <si>
    <t>貯金</t>
  </si>
  <si>
    <t>借入金</t>
  </si>
  <si>
    <t>系統機関
預け金</t>
  </si>
  <si>
    <t>系統外
預け金</t>
  </si>
  <si>
    <t>短期貸付</t>
  </si>
  <si>
    <t>長期貸付</t>
  </si>
  <si>
    <t>当座貯金</t>
  </si>
  <si>
    <t>普通貯金</t>
  </si>
  <si>
    <t>定期貯金
定期積金</t>
  </si>
  <si>
    <t>その他の
貯金</t>
  </si>
  <si>
    <t>信用
借入金</t>
  </si>
  <si>
    <t>その他の
借入金</t>
  </si>
  <si>
    <t>平成22年１月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</si>
  <si>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</si>
  <si>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</si>
  <si>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</si>
  <si>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</si>
  <si>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</si>
  <si>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</si>
  <si>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</si>
  <si>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</si>
  <si>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</si>
  <si>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資料：群馬県信用農業協同組合連合会</t>
  </si>
  <si>
    <t>１７－１０ 簡易生命保険の契約数（平成1８～２２年度）</t>
  </si>
  <si>
    <t>年度</t>
  </si>
  <si>
    <t>新契約</t>
  </si>
  <si>
    <t>復活</t>
  </si>
  <si>
    <t>死亡</t>
  </si>
  <si>
    <t>満期</t>
  </si>
  <si>
    <t>解約</t>
  </si>
  <si>
    <t>失効</t>
  </si>
  <si>
    <t>年度末保有契約</t>
  </si>
  <si>
    <t>保険金額</t>
  </si>
  <si>
    <t>平成18年度</t>
  </si>
  <si>
    <t>19</t>
  </si>
  <si>
    <t>20</t>
  </si>
  <si>
    <t>…</t>
  </si>
  <si>
    <t>21</t>
  </si>
  <si>
    <t>22</t>
  </si>
  <si>
    <t>…</t>
  </si>
  <si>
    <t>資料：独立行政法人郵便貯金・簡易保険管理機構「簡易保険編、保険都道府県別統計」</t>
  </si>
  <si>
    <t>１７－１１　生命保険の契約数 （平成1８～２２年度）</t>
  </si>
  <si>
    <t>保有契約</t>
  </si>
  <si>
    <t>個人保険</t>
  </si>
  <si>
    <t>団体保険</t>
  </si>
  <si>
    <t>団体数</t>
  </si>
  <si>
    <t>被保険者数</t>
  </si>
  <si>
    <t>人</t>
  </si>
  <si>
    <t>19</t>
  </si>
  <si>
    <t>20</t>
  </si>
  <si>
    <t>21</t>
  </si>
  <si>
    <t>22</t>
  </si>
  <si>
    <t>資料：群馬県生命保険協会</t>
  </si>
  <si>
    <t>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</si>
</sst>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0;&quot;△ &quot;0"/>
    <numFmt numFmtId="182" formatCode="#,##0.00_ "/>
    <numFmt numFmtId="183" formatCode="#,##0_);[Red]\(#,##0\)"/>
    <numFmt numFmtId="184" formatCode="0.00_);[Red]\(0.00\)"/>
    <numFmt numFmtId="185" formatCode="#,##0.00_);[Red]\(#,##0.00\)"/>
    <numFmt numFmtId="186" formatCode="0.00_ "/>
    <numFmt numFmtId="187" formatCode="#,##0_ ;[Red]\-#,##0\ "/>
    <numFmt numFmtId="188" formatCode="[=0]&quot;・&quot;;[Red]&quot;△&quot;#,##0;#,##0"/>
    <numFmt numFmtId="189" formatCode="#,##0;[Red]&quot;△&quot;#,##0"/>
    <numFmt numFmtId="190" formatCode="#,##0;[Red]#,##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59"/>
      <name val="ＭＳ 明朝"/>
      <family val="1"/>
    </font>
    <font>
      <sz val="8"/>
      <color indexed="8"/>
      <name val="ＭＳ 明朝"/>
      <family val="1"/>
    </font>
    <font>
      <b/>
      <sz val="10"/>
      <name val="ＭＳ 明朝"/>
      <family val="1"/>
    </font>
    <font>
      <sz val="7"/>
      <color indexed="10"/>
      <name val="ＭＳ 明朝"/>
      <family val="1"/>
    </font>
    <font>
      <sz val="10"/>
      <color indexed="10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b/>
      <sz val="11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0" fontId="3" fillId="32" borderId="10" xfId="0" applyFont="1" applyFill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32" borderId="11" xfId="0" applyFont="1" applyFill="1" applyBorder="1" applyAlignment="1">
      <alignment horizontal="distributed" vertical="center" wrapText="1"/>
    </xf>
    <xf numFmtId="177" fontId="6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1" fillId="0" borderId="0" xfId="0" applyFont="1" applyFill="1" applyAlignment="1">
      <alignment vertical="top"/>
    </xf>
    <xf numFmtId="177" fontId="6" fillId="0" borderId="11" xfId="0" applyNumberFormat="1" applyFont="1" applyFill="1" applyBorder="1" applyAlignment="1">
      <alignment horizontal="right" vertical="top" wrapText="1"/>
    </xf>
    <xf numFmtId="177" fontId="3" fillId="0" borderId="11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2" borderId="12" xfId="0" applyFont="1" applyFill="1" applyBorder="1" applyAlignment="1">
      <alignment horizontal="distributed" vertical="center" wrapText="1"/>
    </xf>
    <xf numFmtId="0" fontId="12" fillId="0" borderId="0" xfId="0" applyFont="1" applyAlignment="1">
      <alignment vertical="top" wrapText="1"/>
    </xf>
    <xf numFmtId="0" fontId="12" fillId="33" borderId="11" xfId="0" applyFont="1" applyFill="1" applyBorder="1" applyAlignment="1">
      <alignment horizontal="distributed" vertical="top" wrapText="1"/>
    </xf>
    <xf numFmtId="41" fontId="12" fillId="0" borderId="11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distributed" vertical="top" wrapText="1"/>
    </xf>
    <xf numFmtId="41" fontId="3" fillId="0" borderId="11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distributed" vertical="top" wrapText="1"/>
    </xf>
    <xf numFmtId="41" fontId="6" fillId="0" borderId="11" xfId="0" applyNumberFormat="1" applyFont="1" applyBorder="1" applyAlignment="1">
      <alignment horizontal="right" vertical="center" wrapText="1"/>
    </xf>
    <xf numFmtId="0" fontId="3" fillId="32" borderId="13" xfId="0" applyFont="1" applyFill="1" applyBorder="1" applyAlignment="1">
      <alignment horizontal="distributed" vertical="center" wrapText="1"/>
    </xf>
    <xf numFmtId="0" fontId="3" fillId="0" borderId="11" xfId="0" applyFont="1" applyBorder="1" applyAlignment="1">
      <alignment horizontal="right" vertical="top" wrapText="1"/>
    </xf>
    <xf numFmtId="49" fontId="3" fillId="33" borderId="14" xfId="0" applyNumberFormat="1" applyFont="1" applyFill="1" applyBorder="1" applyAlignment="1">
      <alignment horizontal="distributed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49" fontId="3" fillId="33" borderId="15" xfId="0" applyNumberFormat="1" applyFont="1" applyFill="1" applyBorder="1" applyAlignment="1">
      <alignment horizontal="righ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38" fontId="9" fillId="0" borderId="0" xfId="49" applyFont="1" applyAlignment="1">
      <alignment/>
    </xf>
    <xf numFmtId="177" fontId="3" fillId="0" borderId="0" xfId="0" applyNumberFormat="1" applyFont="1" applyAlignment="1">
      <alignment/>
    </xf>
    <xf numFmtId="49" fontId="3" fillId="33" borderId="15" xfId="0" applyNumberFormat="1" applyFont="1" applyFill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182" fontId="3" fillId="0" borderId="11" xfId="0" applyNumberFormat="1" applyFont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distributed" vertical="center" wrapText="1"/>
    </xf>
    <xf numFmtId="0" fontId="15" fillId="0" borderId="0" xfId="0" applyFont="1" applyAlignment="1">
      <alignment vertical="top" wrapText="1"/>
    </xf>
    <xf numFmtId="183" fontId="15" fillId="0" borderId="11" xfId="0" applyNumberFormat="1" applyFont="1" applyBorder="1" applyAlignment="1">
      <alignment horizontal="right" vertical="center" wrapText="1"/>
    </xf>
    <xf numFmtId="184" fontId="15" fillId="0" borderId="11" xfId="0" applyNumberFormat="1" applyFont="1" applyBorder="1" applyAlignment="1">
      <alignment horizontal="right" vertical="center" wrapText="1"/>
    </xf>
    <xf numFmtId="185" fontId="15" fillId="0" borderId="11" xfId="0" applyNumberFormat="1" applyFont="1" applyBorder="1" applyAlignment="1">
      <alignment horizontal="righ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183" fontId="3" fillId="0" borderId="11" xfId="0" applyNumberFormat="1" applyFont="1" applyBorder="1" applyAlignment="1">
      <alignment horizontal="right" vertical="center" wrapText="1"/>
    </xf>
    <xf numFmtId="184" fontId="17" fillId="0" borderId="11" xfId="0" applyNumberFormat="1" applyFont="1" applyBorder="1" applyAlignment="1">
      <alignment horizontal="right" vertical="center" wrapText="1"/>
    </xf>
    <xf numFmtId="185" fontId="17" fillId="0" borderId="11" xfId="0" applyNumberFormat="1" applyFont="1" applyBorder="1" applyAlignment="1">
      <alignment horizontal="right" vertical="center" wrapText="1"/>
    </xf>
    <xf numFmtId="49" fontId="3" fillId="33" borderId="14" xfId="0" applyNumberFormat="1" applyFont="1" applyFill="1" applyBorder="1" applyAlignment="1">
      <alignment horizontal="distributed" vertical="center" wrapText="1"/>
    </xf>
    <xf numFmtId="186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177" fontId="3" fillId="0" borderId="0" xfId="0" applyNumberFormat="1" applyFont="1" applyAlignment="1">
      <alignment vertical="top" wrapText="1"/>
    </xf>
    <xf numFmtId="38" fontId="3" fillId="0" borderId="11" xfId="49" applyFont="1" applyBorder="1" applyAlignment="1" applyProtection="1">
      <alignment wrapText="1"/>
      <protection locked="0"/>
    </xf>
    <xf numFmtId="38" fontId="3" fillId="0" borderId="11" xfId="49" applyFont="1" applyBorder="1" applyAlignment="1" applyProtection="1">
      <alignment horizontal="right" vertical="center" wrapText="1"/>
      <protection locked="0"/>
    </xf>
    <xf numFmtId="38" fontId="3" fillId="0" borderId="15" xfId="49" applyFont="1" applyBorder="1" applyAlignment="1" applyProtection="1">
      <alignment horizontal="right" vertical="center" wrapText="1"/>
      <protection locked="0"/>
    </xf>
    <xf numFmtId="38" fontId="12" fillId="0" borderId="15" xfId="49" applyFont="1" applyBorder="1" applyAlignment="1" applyProtection="1">
      <alignment horizontal="right" vertical="center" wrapText="1"/>
      <protection locked="0"/>
    </xf>
    <xf numFmtId="38" fontId="12" fillId="0" borderId="11" xfId="49" applyFont="1" applyBorder="1" applyAlignment="1" applyProtection="1">
      <alignment horizontal="right" vertical="center" wrapText="1"/>
      <protection locked="0"/>
    </xf>
    <xf numFmtId="38" fontId="15" fillId="0" borderId="0" xfId="0" applyNumberFormat="1" applyFont="1" applyAlignment="1">
      <alignment vertical="top" wrapText="1"/>
    </xf>
    <xf numFmtId="38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3" fillId="0" borderId="11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>
      <alignment vertical="center"/>
      <protection locked="0"/>
    </xf>
    <xf numFmtId="38" fontId="20" fillId="0" borderId="11" xfId="49" applyFont="1" applyBorder="1" applyAlignment="1">
      <alignment vertical="center"/>
    </xf>
    <xf numFmtId="38" fontId="21" fillId="0" borderId="11" xfId="49" applyFont="1" applyBorder="1" applyAlignment="1">
      <alignment vertical="center"/>
    </xf>
    <xf numFmtId="38" fontId="6" fillId="0" borderId="11" xfId="49" applyFont="1" applyBorder="1" applyAlignment="1" applyProtection="1">
      <alignment horizontal="right" vertical="center"/>
      <protection locked="0"/>
    </xf>
    <xf numFmtId="38" fontId="6" fillId="0" borderId="11" xfId="49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187" fontId="3" fillId="0" borderId="11" xfId="49" applyNumberFormat="1" applyFont="1" applyFill="1" applyBorder="1" applyAlignment="1" applyProtection="1">
      <alignment horizontal="right" vertical="center" wrapText="1"/>
      <protection locked="0"/>
    </xf>
    <xf numFmtId="187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87" fontId="3" fillId="0" borderId="11" xfId="0" applyNumberFormat="1" applyFont="1" applyFill="1" applyBorder="1" applyAlignment="1" applyProtection="1">
      <alignment vertical="center" wrapText="1"/>
      <protection locked="0"/>
    </xf>
    <xf numFmtId="187" fontId="3" fillId="0" borderId="11" xfId="0" applyNumberFormat="1" applyFont="1" applyBorder="1" applyAlignment="1">
      <alignment horizontal="right" vertical="center" wrapText="1"/>
    </xf>
    <xf numFmtId="187" fontId="3" fillId="0" borderId="11" xfId="49" applyNumberFormat="1" applyFont="1" applyFill="1" applyBorder="1" applyAlignment="1" applyProtection="1">
      <alignment vertical="center" wrapText="1"/>
      <protection locked="0"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>
      <alignment horizontal="center" vertical="center" wrapText="1"/>
    </xf>
    <xf numFmtId="187" fontId="3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4" fillId="0" borderId="0" xfId="43" applyFont="1" applyBorder="1" applyAlignment="1" applyProtection="1">
      <alignment/>
      <protection/>
    </xf>
    <xf numFmtId="3" fontId="6" fillId="0" borderId="11" xfId="61" applyNumberFormat="1" applyFont="1" applyFill="1" applyBorder="1" applyAlignment="1">
      <alignment horizontal="right" wrapText="1"/>
      <protection/>
    </xf>
    <xf numFmtId="3" fontId="6" fillId="0" borderId="11" xfId="62" applyNumberFormat="1" applyFont="1" applyFill="1" applyBorder="1" applyAlignment="1">
      <alignment horizontal="right" wrapText="1"/>
      <protection/>
    </xf>
    <xf numFmtId="188" fontId="6" fillId="0" borderId="11" xfId="49" applyNumberFormat="1" applyFont="1" applyFill="1" applyBorder="1" applyAlignment="1" applyProtection="1">
      <alignment horizontal="right" wrapText="1"/>
      <protection/>
    </xf>
    <xf numFmtId="189" fontId="6" fillId="0" borderId="11" xfId="49" applyNumberFormat="1" applyFont="1" applyFill="1" applyBorder="1" applyAlignment="1" applyProtection="1">
      <alignment horizontal="right" wrapText="1"/>
      <protection/>
    </xf>
    <xf numFmtId="189" fontId="6" fillId="0" borderId="11" xfId="61" applyNumberFormat="1" applyFont="1" applyFill="1" applyBorder="1" applyAlignment="1" applyProtection="1">
      <alignment horizontal="right" wrapText="1"/>
      <protection/>
    </xf>
    <xf numFmtId="189" fontId="6" fillId="0" borderId="11" xfId="62" applyNumberFormat="1" applyFont="1" applyFill="1" applyBorder="1" applyAlignment="1" applyProtection="1">
      <alignment horizontal="right" wrapText="1"/>
      <protection/>
    </xf>
    <xf numFmtId="49" fontId="12" fillId="33" borderId="15" xfId="0" applyNumberFormat="1" applyFont="1" applyFill="1" applyBorder="1" applyAlignment="1">
      <alignment horizontal="right" vertical="center" wrapText="1"/>
    </xf>
    <xf numFmtId="49" fontId="15" fillId="33" borderId="14" xfId="0" applyNumberFormat="1" applyFont="1" applyFill="1" applyBorder="1" applyAlignment="1">
      <alignment horizontal="distributed" vertical="center" wrapText="1"/>
    </xf>
    <xf numFmtId="188" fontId="20" fillId="0" borderId="11" xfId="49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Alignment="1">
      <alignment vertical="top" wrapText="1"/>
    </xf>
    <xf numFmtId="190" fontId="3" fillId="0" borderId="11" xfId="0" applyNumberFormat="1" applyFont="1" applyBorder="1" applyAlignment="1">
      <alignment horizontal="right" vertical="top" wrapText="1"/>
    </xf>
    <xf numFmtId="190" fontId="12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32" borderId="12" xfId="0" applyFont="1" applyFill="1" applyBorder="1" applyAlignment="1">
      <alignment horizontal="distributed" vertical="center" wrapText="1"/>
    </xf>
    <xf numFmtId="0" fontId="3" fillId="32" borderId="10" xfId="0" applyFont="1" applyFill="1" applyBorder="1" applyAlignment="1">
      <alignment horizontal="distributed" vertical="center" wrapText="1"/>
    </xf>
    <xf numFmtId="0" fontId="3" fillId="32" borderId="15" xfId="0" applyFont="1" applyFill="1" applyBorder="1" applyAlignment="1">
      <alignment horizontal="distributed" vertical="center" wrapText="1"/>
    </xf>
    <xf numFmtId="0" fontId="3" fillId="32" borderId="16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3" fillId="32" borderId="1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3" fillId="32" borderId="13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7" fillId="32" borderId="15" xfId="0" applyFont="1" applyFill="1" applyBorder="1" applyAlignment="1">
      <alignment horizontal="distributed" vertical="center" wrapText="1"/>
    </xf>
    <xf numFmtId="0" fontId="7" fillId="32" borderId="16" xfId="0" applyFont="1" applyFill="1" applyBorder="1" applyAlignment="1">
      <alignment horizontal="distributed" vertical="center" wrapText="1"/>
    </xf>
    <xf numFmtId="0" fontId="4" fillId="32" borderId="12" xfId="0" applyFont="1" applyFill="1" applyBorder="1" applyAlignment="1">
      <alignment horizontal="distributed" vertical="center" wrapText="1"/>
    </xf>
    <xf numFmtId="0" fontId="4" fillId="32" borderId="10" xfId="0" applyFont="1" applyFill="1" applyBorder="1" applyAlignment="1">
      <alignment horizontal="distributed" vertical="center" wrapText="1"/>
    </xf>
    <xf numFmtId="0" fontId="4" fillId="32" borderId="17" xfId="0" applyFont="1" applyFill="1" applyBorder="1" applyAlignment="1">
      <alignment horizontal="distributed" vertical="center" wrapText="1"/>
    </xf>
    <xf numFmtId="0" fontId="4" fillId="32" borderId="13" xfId="0" applyFont="1" applyFill="1" applyBorder="1" applyAlignment="1">
      <alignment horizontal="distributed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distributed"/>
    </xf>
    <xf numFmtId="0" fontId="7" fillId="32" borderId="14" xfId="0" applyFont="1" applyFill="1" applyBorder="1" applyAlignment="1">
      <alignment horizontal="distributed"/>
    </xf>
    <xf numFmtId="49" fontId="3" fillId="33" borderId="15" xfId="0" applyNumberFormat="1" applyFont="1" applyFill="1" applyBorder="1" applyAlignment="1">
      <alignment horizontal="distributed" vertical="center" wrapText="1"/>
    </xf>
    <xf numFmtId="49" fontId="3" fillId="33" borderId="14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2" borderId="12" xfId="0" applyFont="1" applyFill="1" applyBorder="1" applyAlignment="1">
      <alignment horizontal="distributed" vertical="center" wrapText="1"/>
    </xf>
    <xf numFmtId="0" fontId="3" fillId="32" borderId="10" xfId="0" applyFont="1" applyFill="1" applyBorder="1" applyAlignment="1">
      <alignment horizontal="distributed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distributed" vertical="center" shrinkToFit="1"/>
    </xf>
    <xf numFmtId="0" fontId="0" fillId="0" borderId="14" xfId="0" applyBorder="1" applyAlignment="1">
      <alignment shrinkToFit="1"/>
    </xf>
    <xf numFmtId="181" fontId="14" fillId="0" borderId="0" xfId="0" applyNumberFormat="1" applyFont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49" fontId="15" fillId="33" borderId="15" xfId="0" applyNumberFormat="1" applyFont="1" applyFill="1" applyBorder="1" applyAlignment="1">
      <alignment horizontal="distributed" vertical="center" wrapText="1"/>
    </xf>
    <xf numFmtId="0" fontId="16" fillId="0" borderId="14" xfId="0" applyFont="1" applyBorder="1" applyAlignment="1">
      <alignment horizontal="distributed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38" fontId="12" fillId="0" borderId="15" xfId="49" applyFont="1" applyBorder="1" applyAlignment="1" applyProtection="1">
      <alignment horizontal="center" vertical="center" wrapText="1"/>
      <protection locked="0"/>
    </xf>
    <xf numFmtId="38" fontId="12" fillId="0" borderId="16" xfId="49" applyFont="1" applyBorder="1" applyAlignment="1" applyProtection="1">
      <alignment horizontal="center" vertical="center" wrapText="1"/>
      <protection locked="0"/>
    </xf>
    <xf numFmtId="38" fontId="12" fillId="0" borderId="14" xfId="49" applyFont="1" applyBorder="1" applyAlignment="1" applyProtection="1">
      <alignment horizontal="center" vertical="center" wrapText="1"/>
      <protection locked="0"/>
    </xf>
    <xf numFmtId="38" fontId="17" fillId="0" borderId="15" xfId="49" applyFont="1" applyFill="1" applyBorder="1" applyAlignment="1" applyProtection="1">
      <alignment horizontal="center" vertical="center" wrapText="1"/>
      <protection locked="0"/>
    </xf>
    <xf numFmtId="38" fontId="17" fillId="0" borderId="16" xfId="49" applyFont="1" applyFill="1" applyBorder="1" applyAlignment="1" applyProtection="1">
      <alignment horizontal="center" vertical="center" wrapText="1"/>
      <protection locked="0"/>
    </xf>
    <xf numFmtId="38" fontId="17" fillId="0" borderId="14" xfId="49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38" fontId="3" fillId="0" borderId="15" xfId="49" applyFont="1" applyBorder="1" applyAlignment="1" applyProtection="1">
      <alignment horizontal="center" vertical="center" wrapText="1"/>
      <protection locked="0"/>
    </xf>
    <xf numFmtId="38" fontId="3" fillId="0" borderId="16" xfId="49" applyFont="1" applyBorder="1" applyAlignment="1" applyProtection="1">
      <alignment horizontal="center" vertical="center" wrapText="1"/>
      <protection locked="0"/>
    </xf>
    <xf numFmtId="38" fontId="3" fillId="0" borderId="14" xfId="49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3" borderId="15" xfId="0" applyNumberFormat="1" applyFont="1" applyFill="1" applyBorder="1" applyAlignment="1">
      <alignment horizontal="center" vertical="justify" wrapText="1"/>
    </xf>
    <xf numFmtId="49" fontId="3" fillId="33" borderId="14" xfId="0" applyNumberFormat="1" applyFont="1" applyFill="1" applyBorder="1" applyAlignment="1">
      <alignment horizontal="center" vertical="justify" wrapText="1"/>
    </xf>
    <xf numFmtId="49" fontId="3" fillId="33" borderId="12" xfId="0" applyNumberFormat="1" applyFont="1" applyFill="1" applyBorder="1" applyAlignment="1">
      <alignment horizontal="distributed" vertical="center" wrapText="1"/>
    </xf>
    <xf numFmtId="49" fontId="3" fillId="33" borderId="21" xfId="0" applyNumberFormat="1" applyFont="1" applyFill="1" applyBorder="1" applyAlignment="1">
      <alignment horizontal="distributed" vertical="center" wrapText="1"/>
    </xf>
    <xf numFmtId="38" fontId="17" fillId="32" borderId="12" xfId="49" applyFont="1" applyFill="1" applyBorder="1" applyAlignment="1" applyProtection="1">
      <alignment horizontal="distributed" vertical="center" wrapText="1"/>
      <protection locked="0"/>
    </xf>
    <xf numFmtId="38" fontId="17" fillId="32" borderId="21" xfId="49" applyFont="1" applyFill="1" applyBorder="1" applyAlignment="1" applyProtection="1">
      <alignment horizontal="distributed" vertical="center" wrapText="1"/>
      <protection locked="0"/>
    </xf>
    <xf numFmtId="49" fontId="3" fillId="33" borderId="17" xfId="0" applyNumberFormat="1" applyFont="1" applyFill="1" applyBorder="1" applyAlignment="1">
      <alignment horizontal="distributed" vertical="center" wrapText="1"/>
    </xf>
    <xf numFmtId="49" fontId="3" fillId="33" borderId="19" xfId="0" applyNumberFormat="1" applyFont="1" applyFill="1" applyBorder="1" applyAlignment="1">
      <alignment horizontal="distributed" vertical="center" wrapText="1"/>
    </xf>
    <xf numFmtId="49" fontId="3" fillId="33" borderId="13" xfId="0" applyNumberFormat="1" applyFont="1" applyFill="1" applyBorder="1" applyAlignment="1">
      <alignment horizontal="distributed" vertical="center" wrapText="1"/>
    </xf>
    <xf numFmtId="49" fontId="3" fillId="33" borderId="20" xfId="0" applyNumberFormat="1" applyFont="1" applyFill="1" applyBorder="1" applyAlignment="1">
      <alignment horizontal="distributed" vertical="center" wrapText="1"/>
    </xf>
    <xf numFmtId="0" fontId="3" fillId="32" borderId="17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12" fillId="33" borderId="15" xfId="0" applyNumberFormat="1" applyFont="1" applyFill="1" applyBorder="1" applyAlignment="1">
      <alignment horizontal="distributed" vertical="center" wrapText="1"/>
    </xf>
    <xf numFmtId="0" fontId="18" fillId="0" borderId="14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4" xfId="0" applyFont="1" applyBorder="1" applyAlignment="1">
      <alignment horizontal="distributed" vertical="center" wrapText="1"/>
    </xf>
    <xf numFmtId="49" fontId="4" fillId="33" borderId="15" xfId="0" applyNumberFormat="1" applyFont="1" applyFill="1" applyBorder="1" applyAlignment="1">
      <alignment horizontal="distributed" vertical="center" wrapText="1"/>
    </xf>
    <xf numFmtId="49" fontId="4" fillId="33" borderId="14" xfId="0" applyNumberFormat="1" applyFont="1" applyFill="1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49" fontId="3" fillId="32" borderId="12" xfId="0" applyNumberFormat="1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49" fontId="3" fillId="33" borderId="22" xfId="0" applyNumberFormat="1" applyFont="1" applyFill="1" applyBorder="1" applyAlignment="1">
      <alignment horizontal="distributed" vertical="center" wrapText="1"/>
    </xf>
    <xf numFmtId="49" fontId="3" fillId="33" borderId="23" xfId="0" applyNumberFormat="1" applyFont="1" applyFill="1" applyBorder="1" applyAlignment="1">
      <alignment horizontal="distributed" vertical="center" wrapText="1"/>
    </xf>
    <xf numFmtId="0" fontId="3" fillId="32" borderId="14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表(1の1)" xfId="61"/>
    <cellStyle name="標準_第4表(1の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1003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01004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融機関別預金残高"/>
      <sheetName val="金融機関別預金残高 21年"/>
    </sheetNames>
    <sheetDataSet>
      <sheetData sheetId="1">
        <row r="17">
          <cell r="D17">
            <v>11136547</v>
          </cell>
          <cell r="E17">
            <v>6407948</v>
          </cell>
          <cell r="F17">
            <v>2272094</v>
          </cell>
          <cell r="G17">
            <v>2456505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金融機関別貸出残高 "/>
      <sheetName val="金融機関別貸出残高21年"/>
    </sheetNames>
    <sheetDataSet>
      <sheetData sheetId="1">
        <row r="17">
          <cell r="D17">
            <v>6142836</v>
          </cell>
          <cell r="E17">
            <v>3643989</v>
          </cell>
          <cell r="F17">
            <v>1295152</v>
          </cell>
          <cell r="G17">
            <v>1203695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zoomScale="115" zoomScaleNormal="115" zoomScaleSheetLayoutView="115" zoomScalePageLayoutView="0" workbookViewId="0" topLeftCell="A1">
      <selection activeCell="G9" sqref="G9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8" width="10.625" style="1" customWidth="1"/>
    <col min="9" max="9" width="12.625" style="1" customWidth="1"/>
    <col min="10" max="10" width="10.75390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4.25">
      <c r="B1" s="3" t="s">
        <v>20</v>
      </c>
      <c r="C1" s="3"/>
      <c r="D1" s="3"/>
    </row>
    <row r="2" ht="12" customHeight="1"/>
    <row r="3" spans="2:10" s="9" customFormat="1" ht="12" customHeight="1">
      <c r="B3" s="109" t="s">
        <v>14</v>
      </c>
      <c r="C3" s="110"/>
      <c r="D3" s="111"/>
      <c r="E3" s="109" t="s">
        <v>2</v>
      </c>
      <c r="F3" s="106" t="s">
        <v>5</v>
      </c>
      <c r="G3" s="107"/>
      <c r="H3" s="108"/>
      <c r="I3" s="104" t="s">
        <v>6</v>
      </c>
      <c r="J3" s="104" t="s">
        <v>18</v>
      </c>
    </row>
    <row r="4" spans="2:10" s="9" customFormat="1" ht="12">
      <c r="B4" s="10" t="s">
        <v>0</v>
      </c>
      <c r="C4" s="10" t="s">
        <v>1</v>
      </c>
      <c r="D4" s="10" t="s">
        <v>4</v>
      </c>
      <c r="E4" s="112"/>
      <c r="F4" s="6" t="s">
        <v>0</v>
      </c>
      <c r="G4" s="6" t="s">
        <v>1</v>
      </c>
      <c r="H4" s="6" t="s">
        <v>3</v>
      </c>
      <c r="I4" s="105"/>
      <c r="J4" s="105"/>
    </row>
    <row r="5" spans="2:10" s="2" customFormat="1" ht="12" customHeight="1">
      <c r="B5" s="11">
        <v>1</v>
      </c>
      <c r="C5" s="11">
        <v>113</v>
      </c>
      <c r="D5" s="11">
        <v>23</v>
      </c>
      <c r="E5" s="11">
        <v>4</v>
      </c>
      <c r="F5" s="11">
        <v>1</v>
      </c>
      <c r="G5" s="11">
        <v>38</v>
      </c>
      <c r="H5" s="11">
        <v>3</v>
      </c>
      <c r="I5" s="14">
        <v>15</v>
      </c>
      <c r="J5" s="11">
        <v>1</v>
      </c>
    </row>
    <row r="6" spans="2:4" s="2" customFormat="1" ht="12" customHeight="1">
      <c r="B6" s="5"/>
      <c r="C6" s="5"/>
      <c r="D6" s="5"/>
    </row>
    <row r="7" spans="2:9" s="2" customFormat="1" ht="12" customHeight="1">
      <c r="B7" s="117" t="s">
        <v>7</v>
      </c>
      <c r="C7" s="115" t="s">
        <v>12</v>
      </c>
      <c r="D7" s="116"/>
      <c r="E7" s="116"/>
      <c r="F7" s="123" t="s">
        <v>13</v>
      </c>
      <c r="G7" s="124"/>
      <c r="H7" s="119" t="s">
        <v>8</v>
      </c>
      <c r="I7" s="121" t="s">
        <v>9</v>
      </c>
    </row>
    <row r="8" spans="2:9" s="2" customFormat="1" ht="12" customHeight="1">
      <c r="B8" s="118"/>
      <c r="C8" s="6" t="s">
        <v>0</v>
      </c>
      <c r="D8" s="6" t="s">
        <v>1</v>
      </c>
      <c r="E8" s="10" t="s">
        <v>4</v>
      </c>
      <c r="F8" s="6" t="s">
        <v>15</v>
      </c>
      <c r="G8" s="6" t="s">
        <v>16</v>
      </c>
      <c r="H8" s="120"/>
      <c r="I8" s="122"/>
    </row>
    <row r="9" spans="2:9" s="2" customFormat="1" ht="12" customHeight="1">
      <c r="B9" s="14">
        <v>1</v>
      </c>
      <c r="C9" s="7">
        <v>12</v>
      </c>
      <c r="D9" s="7">
        <v>249</v>
      </c>
      <c r="E9" s="7">
        <v>12</v>
      </c>
      <c r="F9" s="15">
        <v>302</v>
      </c>
      <c r="G9" s="15">
        <v>38</v>
      </c>
      <c r="H9" s="7">
        <v>19</v>
      </c>
      <c r="I9" s="7">
        <v>16</v>
      </c>
    </row>
    <row r="10" spans="2:10" ht="13.5">
      <c r="B10" s="113"/>
      <c r="C10" s="114"/>
      <c r="D10" s="114"/>
      <c r="E10" s="114"/>
      <c r="F10" s="114"/>
      <c r="G10" s="114"/>
      <c r="H10" s="114"/>
      <c r="I10" s="114"/>
      <c r="J10" s="114"/>
    </row>
    <row r="11" spans="2:10" ht="12" customHeight="1">
      <c r="B11" s="113" t="s">
        <v>10</v>
      </c>
      <c r="C11" s="114"/>
      <c r="D11" s="114"/>
      <c r="E11" s="114"/>
      <c r="F11" s="114"/>
      <c r="G11" s="114"/>
      <c r="H11" s="114"/>
      <c r="I11" s="114"/>
      <c r="J11" s="114"/>
    </row>
    <row r="12" spans="2:9" ht="12" customHeight="1">
      <c r="B12" s="8" t="s">
        <v>11</v>
      </c>
      <c r="C12" s="2"/>
      <c r="D12" s="2"/>
      <c r="E12" s="2"/>
      <c r="F12" s="2"/>
      <c r="G12" s="2"/>
      <c r="H12" s="2"/>
      <c r="I12" s="2"/>
    </row>
    <row r="13" spans="2:9" ht="12" customHeight="1">
      <c r="B13" s="13" t="s">
        <v>17</v>
      </c>
      <c r="C13" s="2"/>
      <c r="D13" s="2"/>
      <c r="E13" s="2"/>
      <c r="F13" s="2"/>
      <c r="G13" s="2"/>
      <c r="H13" s="2"/>
      <c r="I13" s="2"/>
    </row>
    <row r="14" spans="2:9" ht="12" customHeight="1">
      <c r="B14" s="16" t="s">
        <v>19</v>
      </c>
      <c r="C14" s="17"/>
      <c r="D14" s="17"/>
      <c r="E14" s="18"/>
      <c r="F14" s="12"/>
      <c r="G14" s="12"/>
      <c r="H14" s="12"/>
      <c r="I14" s="2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12">
    <mergeCell ref="I7:I8"/>
    <mergeCell ref="F7:G7"/>
    <mergeCell ref="J3:J4"/>
    <mergeCell ref="F3:H3"/>
    <mergeCell ref="I3:I4"/>
    <mergeCell ref="B3:D3"/>
    <mergeCell ref="E3:E4"/>
    <mergeCell ref="B11:J11"/>
    <mergeCell ref="B10:J10"/>
    <mergeCell ref="C7:E7"/>
    <mergeCell ref="B7:B8"/>
    <mergeCell ref="H7:H8"/>
  </mergeCells>
  <dataValidations count="2">
    <dataValidation allowBlank="1" showInputMessage="1" showErrorMessage="1" imeMode="off" sqref="B9:I9 B5:J5"/>
    <dataValidation allowBlank="1" showInputMessage="1" showErrorMessage="1" imeMode="on" sqref="H7:I7 B12:I13 I1:I3 H4 F3:G4 S1:IV4 C1:D2 F1:H2 E1:E3 J1:R2 B4:D4 J3 A1:B4 C8:G8 B6:I6 A6:A8 B7 J6:IV8"/>
  </dataValidations>
  <printOptions/>
  <pageMargins left="0.75" right="0.75" top="1" bottom="1" header="0.512" footer="0.512"/>
  <pageSetup horizontalDpi="600" verticalDpi="600" orientation="landscape" paperSize="9" scale="85" r:id="rId1"/>
  <headerFooter alignWithMargins="0">
    <oddHeader>&amp;L&amp;F</oddHeader>
  </headerFooter>
  <colBreaks count="2" manualBreakCount="2">
    <brk id="10" max="18" man="1"/>
    <brk id="16" max="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2"/>
  <sheetViews>
    <sheetView tabSelected="1" zoomScalePageLayoutView="0" workbookViewId="0" topLeftCell="A1">
      <selection activeCell="J43" sqref="J43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4.625" style="4" customWidth="1"/>
    <col min="4" max="4" width="9.875" style="1" bestFit="1" customWidth="1"/>
    <col min="5" max="5" width="9.375" style="1" customWidth="1"/>
    <col min="6" max="10" width="8.375" style="1" customWidth="1"/>
    <col min="11" max="12" width="11.75390625" style="1" customWidth="1"/>
    <col min="13" max="16384" width="9.00390625" style="1" customWidth="1"/>
  </cols>
  <sheetData>
    <row r="1" spans="2:3" ht="14.25">
      <c r="B1" s="3" t="s">
        <v>187</v>
      </c>
      <c r="C1" s="3"/>
    </row>
    <row r="2" ht="12" customHeight="1"/>
    <row r="3" spans="2:12" s="20" customFormat="1" ht="12" customHeight="1">
      <c r="B3" s="168" t="s">
        <v>188</v>
      </c>
      <c r="C3" s="169"/>
      <c r="D3" s="106" t="s">
        <v>189</v>
      </c>
      <c r="E3" s="108"/>
      <c r="F3" s="109" t="s">
        <v>190</v>
      </c>
      <c r="G3" s="109" t="s">
        <v>191</v>
      </c>
      <c r="H3" s="109" t="s">
        <v>192</v>
      </c>
      <c r="I3" s="109" t="s">
        <v>193</v>
      </c>
      <c r="J3" s="109" t="s">
        <v>194</v>
      </c>
      <c r="K3" s="106" t="s">
        <v>195</v>
      </c>
      <c r="L3" s="108"/>
    </row>
    <row r="4" spans="2:12" s="20" customFormat="1" ht="12" customHeight="1">
      <c r="B4" s="170"/>
      <c r="C4" s="171"/>
      <c r="D4" s="30" t="s">
        <v>128</v>
      </c>
      <c r="E4" s="30" t="s">
        <v>196</v>
      </c>
      <c r="F4" s="159"/>
      <c r="G4" s="159"/>
      <c r="H4" s="159"/>
      <c r="I4" s="159"/>
      <c r="J4" s="159"/>
      <c r="K4" s="30" t="s">
        <v>128</v>
      </c>
      <c r="L4" s="6" t="s">
        <v>196</v>
      </c>
    </row>
    <row r="5" spans="2:12" s="2" customFormat="1" ht="12" customHeight="1">
      <c r="B5" s="137"/>
      <c r="C5" s="138"/>
      <c r="D5" s="31" t="s">
        <v>129</v>
      </c>
      <c r="E5" s="31" t="s">
        <v>51</v>
      </c>
      <c r="F5" s="31" t="s">
        <v>129</v>
      </c>
      <c r="G5" s="31" t="s">
        <v>129</v>
      </c>
      <c r="H5" s="31" t="s">
        <v>129</v>
      </c>
      <c r="I5" s="31" t="s">
        <v>129</v>
      </c>
      <c r="J5" s="31" t="s">
        <v>129</v>
      </c>
      <c r="K5" s="31" t="s">
        <v>129</v>
      </c>
      <c r="L5" s="31" t="s">
        <v>51</v>
      </c>
    </row>
    <row r="6" spans="2:12" s="2" customFormat="1" ht="12" customHeight="1">
      <c r="B6" s="125" t="s">
        <v>197</v>
      </c>
      <c r="C6" s="188"/>
      <c r="D6" s="91">
        <v>34235</v>
      </c>
      <c r="E6" s="91">
        <v>94939</v>
      </c>
      <c r="F6" s="91">
        <v>991</v>
      </c>
      <c r="G6" s="91">
        <v>8771</v>
      </c>
      <c r="H6" s="91">
        <v>76208</v>
      </c>
      <c r="I6" s="92">
        <v>21540</v>
      </c>
      <c r="J6" s="92">
        <v>4325</v>
      </c>
      <c r="K6" s="92">
        <v>986873</v>
      </c>
      <c r="L6" s="92">
        <v>2554955</v>
      </c>
    </row>
    <row r="7" spans="2:12" s="2" customFormat="1" ht="12" customHeight="1">
      <c r="B7" s="34" t="s">
        <v>198</v>
      </c>
      <c r="C7" s="32"/>
      <c r="D7" s="93">
        <v>17311</v>
      </c>
      <c r="E7" s="94">
        <v>49899</v>
      </c>
      <c r="F7" s="95">
        <v>1024</v>
      </c>
      <c r="G7" s="95">
        <v>8884</v>
      </c>
      <c r="H7" s="95">
        <v>72222</v>
      </c>
      <c r="I7" s="96">
        <v>19504</v>
      </c>
      <c r="J7" s="96">
        <v>3881</v>
      </c>
      <c r="K7" s="96">
        <v>901246</v>
      </c>
      <c r="L7" s="96">
        <v>2339021</v>
      </c>
    </row>
    <row r="8" spans="2:12" s="2" customFormat="1" ht="12" customHeight="1">
      <c r="B8" s="34" t="s">
        <v>199</v>
      </c>
      <c r="C8" s="32"/>
      <c r="D8" s="93" t="s">
        <v>200</v>
      </c>
      <c r="E8" s="94" t="s">
        <v>200</v>
      </c>
      <c r="F8" s="95">
        <v>786</v>
      </c>
      <c r="G8" s="95">
        <v>8529</v>
      </c>
      <c r="H8" s="96">
        <v>73494</v>
      </c>
      <c r="I8" s="96">
        <v>17819</v>
      </c>
      <c r="J8" s="96">
        <v>2975</v>
      </c>
      <c r="K8" s="96">
        <v>799312</v>
      </c>
      <c r="L8" s="96">
        <v>2081496.525</v>
      </c>
    </row>
    <row r="9" spans="2:12" s="2" customFormat="1" ht="12" customHeight="1">
      <c r="B9" s="34" t="s">
        <v>201</v>
      </c>
      <c r="C9" s="32"/>
      <c r="D9" s="93" t="s">
        <v>200</v>
      </c>
      <c r="E9" s="94" t="s">
        <v>200</v>
      </c>
      <c r="F9" s="95">
        <v>578</v>
      </c>
      <c r="G9" s="95">
        <v>8194</v>
      </c>
      <c r="H9" s="96">
        <v>64495</v>
      </c>
      <c r="I9" s="96">
        <v>16477</v>
      </c>
      <c r="J9" s="96">
        <v>2305</v>
      </c>
      <c r="K9" s="96">
        <v>708440</v>
      </c>
      <c r="L9" s="96">
        <v>1850257.958</v>
      </c>
    </row>
    <row r="10" spans="2:12" s="45" customFormat="1" ht="12" customHeight="1">
      <c r="B10" s="97" t="s">
        <v>202</v>
      </c>
      <c r="C10" s="98"/>
      <c r="D10" s="99" t="s">
        <v>203</v>
      </c>
      <c r="E10" s="99" t="s">
        <v>203</v>
      </c>
      <c r="F10" s="99">
        <v>437</v>
      </c>
      <c r="G10" s="99">
        <v>8447</v>
      </c>
      <c r="H10" s="99">
        <v>60707</v>
      </c>
      <c r="I10" s="99">
        <v>11324</v>
      </c>
      <c r="J10" s="99">
        <v>1664</v>
      </c>
      <c r="K10" s="99">
        <v>626787</v>
      </c>
      <c r="L10" s="99">
        <v>1638075.926</v>
      </c>
    </row>
    <row r="11" spans="2:11" s="2" customFormat="1" ht="12" customHeight="1">
      <c r="B11" s="37"/>
      <c r="C11" s="37"/>
      <c r="K11" s="100"/>
    </row>
    <row r="12" spans="2:12" s="2" customFormat="1" ht="12" customHeight="1">
      <c r="B12" s="5" t="s">
        <v>204</v>
      </c>
      <c r="C12" s="5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sheetProtection/>
  <mergeCells count="10">
    <mergeCell ref="J3:J4"/>
    <mergeCell ref="K3:L3"/>
    <mergeCell ref="B5:C5"/>
    <mergeCell ref="B6:C6"/>
    <mergeCell ref="B3:C4"/>
    <mergeCell ref="D3:E3"/>
    <mergeCell ref="F3:F4"/>
    <mergeCell ref="G3:G4"/>
    <mergeCell ref="H3:H4"/>
    <mergeCell ref="I3:I4"/>
  </mergeCells>
  <dataValidations count="1">
    <dataValidation allowBlank="1" showInputMessage="1" showErrorMessage="1" imeMode="on" sqref="G11:G65536 D11:D65536 J11:K65536 C7:C10 B1:B4 J1:K5 F3 L4 E5:I5 D1:D5 L5:IV5 G1:G4 H3:I3 E4 A5:C5 B3:C4 B6:B65536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45" sqref="H45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4.625" style="4" customWidth="1"/>
    <col min="4" max="4" width="11.375" style="1" customWidth="1"/>
    <col min="5" max="5" width="12.375" style="1" customWidth="1"/>
    <col min="6" max="6" width="7.50390625" style="1" bestFit="1" customWidth="1"/>
    <col min="7" max="7" width="9.875" style="1" customWidth="1"/>
    <col min="8" max="8" width="9.375" style="1" customWidth="1"/>
    <col min="9" max="9" width="12.25390625" style="1" bestFit="1" customWidth="1"/>
    <col min="10" max="10" width="12.50390625" style="1" customWidth="1"/>
    <col min="11" max="11" width="8.00390625" style="1" bestFit="1" customWidth="1"/>
    <col min="12" max="12" width="9.875" style="1" customWidth="1"/>
    <col min="13" max="13" width="12.25390625" style="1" bestFit="1" customWidth="1"/>
    <col min="14" max="14" width="0.74609375" style="1" customWidth="1"/>
    <col min="15" max="16384" width="9.00390625" style="1" customWidth="1"/>
  </cols>
  <sheetData>
    <row r="1" spans="2:3" ht="14.25">
      <c r="B1" s="3" t="s">
        <v>205</v>
      </c>
      <c r="C1" s="3"/>
    </row>
    <row r="2" ht="12" customHeight="1"/>
    <row r="3" spans="2:13" s="20" customFormat="1" ht="12" customHeight="1">
      <c r="B3" s="168" t="s">
        <v>188</v>
      </c>
      <c r="C3" s="169"/>
      <c r="D3" s="106" t="s">
        <v>189</v>
      </c>
      <c r="E3" s="107"/>
      <c r="F3" s="107"/>
      <c r="G3" s="107"/>
      <c r="H3" s="108"/>
      <c r="I3" s="106" t="s">
        <v>206</v>
      </c>
      <c r="J3" s="107"/>
      <c r="K3" s="107"/>
      <c r="L3" s="107"/>
      <c r="M3" s="108"/>
    </row>
    <row r="4" spans="2:13" s="20" customFormat="1" ht="12" customHeight="1">
      <c r="B4" s="190"/>
      <c r="C4" s="191"/>
      <c r="D4" s="106" t="s">
        <v>207</v>
      </c>
      <c r="E4" s="192"/>
      <c r="F4" s="106" t="s">
        <v>208</v>
      </c>
      <c r="G4" s="107"/>
      <c r="H4" s="193"/>
      <c r="I4" s="106" t="s">
        <v>207</v>
      </c>
      <c r="J4" s="192"/>
      <c r="K4" s="106" t="s">
        <v>208</v>
      </c>
      <c r="L4" s="107"/>
      <c r="M4" s="193"/>
    </row>
    <row r="5" spans="2:13" s="20" customFormat="1" ht="12" customHeight="1">
      <c r="B5" s="170"/>
      <c r="C5" s="171"/>
      <c r="D5" s="30" t="s">
        <v>128</v>
      </c>
      <c r="E5" s="30" t="s">
        <v>196</v>
      </c>
      <c r="F5" s="30" t="s">
        <v>209</v>
      </c>
      <c r="G5" s="30" t="s">
        <v>210</v>
      </c>
      <c r="H5" s="30" t="s">
        <v>196</v>
      </c>
      <c r="I5" s="30" t="s">
        <v>128</v>
      </c>
      <c r="J5" s="30" t="s">
        <v>196</v>
      </c>
      <c r="K5" s="30" t="s">
        <v>209</v>
      </c>
      <c r="L5" s="30" t="s">
        <v>210</v>
      </c>
      <c r="M5" s="6" t="s">
        <v>196</v>
      </c>
    </row>
    <row r="6" spans="2:13" s="2" customFormat="1" ht="12" customHeight="1">
      <c r="B6" s="137"/>
      <c r="C6" s="138"/>
      <c r="D6" s="31" t="s">
        <v>129</v>
      </c>
      <c r="E6" s="31" t="s">
        <v>51</v>
      </c>
      <c r="F6" s="31" t="s">
        <v>129</v>
      </c>
      <c r="G6" s="31" t="s">
        <v>211</v>
      </c>
      <c r="H6" s="31" t="s">
        <v>51</v>
      </c>
      <c r="I6" s="31" t="s">
        <v>129</v>
      </c>
      <c r="J6" s="31" t="s">
        <v>51</v>
      </c>
      <c r="K6" s="31" t="s">
        <v>129</v>
      </c>
      <c r="L6" s="31" t="s">
        <v>211</v>
      </c>
      <c r="M6" s="31" t="s">
        <v>51</v>
      </c>
    </row>
    <row r="7" spans="2:13" s="2" customFormat="1" ht="12" customHeight="1">
      <c r="B7" s="125" t="s">
        <v>197</v>
      </c>
      <c r="C7" s="188"/>
      <c r="D7" s="101">
        <v>130132</v>
      </c>
      <c r="E7" s="101">
        <v>1064440</v>
      </c>
      <c r="F7" s="101">
        <v>31</v>
      </c>
      <c r="G7" s="101">
        <v>2509</v>
      </c>
      <c r="H7" s="101">
        <v>5065</v>
      </c>
      <c r="I7" s="101">
        <v>1640802</v>
      </c>
      <c r="J7" s="101">
        <v>16441975</v>
      </c>
      <c r="K7" s="101">
        <v>872</v>
      </c>
      <c r="L7" s="101">
        <v>361750</v>
      </c>
      <c r="M7" s="101">
        <v>1029919</v>
      </c>
    </row>
    <row r="8" spans="2:13" s="2" customFormat="1" ht="12" customHeight="1">
      <c r="B8" s="34" t="s">
        <v>212</v>
      </c>
      <c r="C8" s="32"/>
      <c r="D8" s="101">
        <v>122796</v>
      </c>
      <c r="E8" s="101">
        <v>927565</v>
      </c>
      <c r="F8" s="101">
        <v>22</v>
      </c>
      <c r="G8" s="101">
        <v>808</v>
      </c>
      <c r="H8" s="101">
        <v>2189</v>
      </c>
      <c r="I8" s="101">
        <v>1639321</v>
      </c>
      <c r="J8" s="101">
        <v>15706014</v>
      </c>
      <c r="K8" s="101">
        <v>800</v>
      </c>
      <c r="L8" s="101">
        <v>358755</v>
      </c>
      <c r="M8" s="101">
        <v>1002219</v>
      </c>
    </row>
    <row r="9" spans="2:13" s="2" customFormat="1" ht="12" customHeight="1">
      <c r="B9" s="34" t="s">
        <v>213</v>
      </c>
      <c r="C9" s="32"/>
      <c r="D9" s="101">
        <v>162372</v>
      </c>
      <c r="E9" s="101">
        <v>958018</v>
      </c>
      <c r="F9" s="101">
        <v>17</v>
      </c>
      <c r="G9" s="101">
        <v>546</v>
      </c>
      <c r="H9" s="101">
        <v>2039</v>
      </c>
      <c r="I9" s="101">
        <v>1696910</v>
      </c>
      <c r="J9" s="101">
        <v>15074885</v>
      </c>
      <c r="K9" s="101">
        <v>738</v>
      </c>
      <c r="L9" s="101">
        <v>351311</v>
      </c>
      <c r="M9" s="101">
        <v>987183</v>
      </c>
    </row>
    <row r="10" spans="2:13" s="2" customFormat="1" ht="12" customHeight="1">
      <c r="B10" s="34" t="s">
        <v>214</v>
      </c>
      <c r="C10" s="98"/>
      <c r="D10" s="101">
        <v>177396</v>
      </c>
      <c r="E10" s="101">
        <v>969036</v>
      </c>
      <c r="F10" s="101">
        <v>23</v>
      </c>
      <c r="G10" s="101">
        <v>611</v>
      </c>
      <c r="H10" s="101">
        <v>1730</v>
      </c>
      <c r="I10" s="101">
        <v>1748942</v>
      </c>
      <c r="J10" s="101">
        <v>14445888</v>
      </c>
      <c r="K10" s="101">
        <v>670</v>
      </c>
      <c r="L10" s="101">
        <v>354036</v>
      </c>
      <c r="M10" s="101">
        <v>983051</v>
      </c>
    </row>
    <row r="11" spans="2:13" s="45" customFormat="1" ht="12" customHeight="1">
      <c r="B11" s="97" t="s">
        <v>215</v>
      </c>
      <c r="C11" s="98"/>
      <c r="D11" s="102">
        <v>182089</v>
      </c>
      <c r="E11" s="102">
        <v>966668</v>
      </c>
      <c r="F11" s="102">
        <v>22</v>
      </c>
      <c r="G11" s="102">
        <v>830</v>
      </c>
      <c r="H11" s="102">
        <v>2782</v>
      </c>
      <c r="I11" s="102">
        <v>1820631</v>
      </c>
      <c r="J11" s="102">
        <v>14080484</v>
      </c>
      <c r="K11" s="102">
        <v>633</v>
      </c>
      <c r="L11" s="102">
        <v>351083</v>
      </c>
      <c r="M11" s="102">
        <v>981828</v>
      </c>
    </row>
    <row r="12" spans="2:3" s="2" customFormat="1" ht="12" customHeight="1">
      <c r="B12" s="37"/>
      <c r="C12" s="37"/>
    </row>
    <row r="13" spans="2:3" s="2" customFormat="1" ht="12" customHeight="1">
      <c r="B13" s="5" t="s">
        <v>216</v>
      </c>
      <c r="C13" s="5"/>
    </row>
    <row r="14" spans="2:3" s="2" customFormat="1" ht="12" customHeight="1">
      <c r="B14" s="5"/>
      <c r="C14" s="5"/>
    </row>
    <row r="15" spans="1:13" s="2" customFormat="1" ht="12" customHeight="1">
      <c r="A15" s="2" t="s">
        <v>217</v>
      </c>
      <c r="B15" s="8" t="s">
        <v>217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2:13" s="2" customFormat="1" ht="12" customHeight="1">
      <c r="B16" s="8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ht="13.5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sheetProtection/>
  <mergeCells count="10">
    <mergeCell ref="B6:C6"/>
    <mergeCell ref="B7:C7"/>
    <mergeCell ref="C15:M15"/>
    <mergeCell ref="B3:C5"/>
    <mergeCell ref="D3:H3"/>
    <mergeCell ref="I3:M3"/>
    <mergeCell ref="D4:E4"/>
    <mergeCell ref="F4:H4"/>
    <mergeCell ref="I4:J4"/>
    <mergeCell ref="K4:M4"/>
  </mergeCells>
  <dataValidations count="1">
    <dataValidation allowBlank="1" showInputMessage="1" showErrorMessage="1" imeMode="on" sqref="B1:B5 B3:C5 A6:C6 N6:IV6 H5:H6 M5:M6 D17:G65536 C8:C11 B7:B65536 D1:G14 I1:L14 I17:L6553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2.625" style="1" customWidth="1"/>
    <col min="2" max="2" width="20.375" style="1" customWidth="1"/>
    <col min="3" max="5" width="8.625" style="1" customWidth="1"/>
    <col min="6" max="16384" width="9.00390625" style="1" customWidth="1"/>
  </cols>
  <sheetData>
    <row r="1" ht="14.25">
      <c r="B1" s="19" t="s">
        <v>21</v>
      </c>
    </row>
    <row r="2" ht="12" customHeight="1"/>
    <row r="3" spans="2:5" s="20" customFormat="1" ht="12" customHeight="1">
      <c r="B3" s="21" t="s">
        <v>22</v>
      </c>
      <c r="C3" s="22" t="s">
        <v>23</v>
      </c>
      <c r="D3" s="10" t="s">
        <v>24</v>
      </c>
      <c r="E3" s="10" t="s">
        <v>25</v>
      </c>
    </row>
    <row r="4" spans="2:5" s="23" customFormat="1" ht="12" customHeight="1">
      <c r="B4" s="24"/>
      <c r="C4" s="25">
        <f>SUM(C5:C21)</f>
        <v>154</v>
      </c>
      <c r="D4" s="25">
        <v>2</v>
      </c>
      <c r="E4" s="25">
        <v>152</v>
      </c>
    </row>
    <row r="5" spans="2:5" s="2" customFormat="1" ht="12" customHeight="1">
      <c r="B5" s="26" t="s">
        <v>26</v>
      </c>
      <c r="C5" s="27">
        <f>SUM(D5:E5)</f>
        <v>1</v>
      </c>
      <c r="D5" s="27" t="s">
        <v>27</v>
      </c>
      <c r="E5" s="27">
        <v>1</v>
      </c>
    </row>
    <row r="6" spans="2:5" s="2" customFormat="1" ht="12" customHeight="1">
      <c r="B6" s="26" t="s">
        <v>28</v>
      </c>
      <c r="C6" s="27">
        <f aca="true" t="shared" si="0" ref="C6:C21">SUM(D6:E6)</f>
        <v>88</v>
      </c>
      <c r="D6" s="27">
        <v>1</v>
      </c>
      <c r="E6" s="27">
        <v>87</v>
      </c>
    </row>
    <row r="7" spans="2:5" s="2" customFormat="1" ht="12" customHeight="1">
      <c r="B7" s="26" t="s">
        <v>29</v>
      </c>
      <c r="C7" s="27">
        <f t="shared" si="0"/>
        <v>9</v>
      </c>
      <c r="D7" s="27" t="s">
        <v>27</v>
      </c>
      <c r="E7" s="27">
        <v>9</v>
      </c>
    </row>
    <row r="8" spans="2:5" s="2" customFormat="1" ht="12" customHeight="1">
      <c r="B8" s="26" t="s">
        <v>30</v>
      </c>
      <c r="C8" s="27">
        <f t="shared" si="0"/>
        <v>3</v>
      </c>
      <c r="D8" s="27" t="s">
        <v>27</v>
      </c>
      <c r="E8" s="27">
        <v>3</v>
      </c>
    </row>
    <row r="9" spans="2:5" s="2" customFormat="1" ht="12" customHeight="1">
      <c r="B9" s="26" t="s">
        <v>31</v>
      </c>
      <c r="C9" s="27">
        <f t="shared" si="0"/>
        <v>3</v>
      </c>
      <c r="D9" s="27" t="s">
        <v>27</v>
      </c>
      <c r="E9" s="27">
        <v>3</v>
      </c>
    </row>
    <row r="10" spans="2:5" s="2" customFormat="1" ht="12" customHeight="1">
      <c r="B10" s="26" t="s">
        <v>32</v>
      </c>
      <c r="C10" s="27">
        <f t="shared" si="0"/>
        <v>2</v>
      </c>
      <c r="D10" s="27" t="s">
        <v>27</v>
      </c>
      <c r="E10" s="27">
        <v>2</v>
      </c>
    </row>
    <row r="11" spans="2:5" s="2" customFormat="1" ht="12" customHeight="1">
      <c r="B11" s="26" t="s">
        <v>33</v>
      </c>
      <c r="C11" s="27">
        <f t="shared" si="0"/>
        <v>1</v>
      </c>
      <c r="D11" s="27" t="s">
        <v>27</v>
      </c>
      <c r="E11" s="27">
        <v>1</v>
      </c>
    </row>
    <row r="12" spans="2:5" s="2" customFormat="1" ht="12" customHeight="1">
      <c r="B12" s="26" t="s">
        <v>34</v>
      </c>
      <c r="C12" s="27">
        <f t="shared" si="0"/>
        <v>1</v>
      </c>
      <c r="D12" s="27" t="s">
        <v>27</v>
      </c>
      <c r="E12" s="27">
        <v>1</v>
      </c>
    </row>
    <row r="13" spans="2:5" s="2" customFormat="1" ht="12" customHeight="1">
      <c r="B13" s="26" t="s">
        <v>35</v>
      </c>
      <c r="C13" s="27">
        <f t="shared" si="0"/>
        <v>1</v>
      </c>
      <c r="D13" s="27" t="s">
        <v>27</v>
      </c>
      <c r="E13" s="27">
        <v>1</v>
      </c>
    </row>
    <row r="14" spans="2:5" s="2" customFormat="1" ht="12" customHeight="1">
      <c r="B14" s="26" t="s">
        <v>36</v>
      </c>
      <c r="C14" s="27">
        <f t="shared" si="0"/>
        <v>2</v>
      </c>
      <c r="D14" s="27" t="s">
        <v>27</v>
      </c>
      <c r="E14" s="27">
        <v>2</v>
      </c>
    </row>
    <row r="15" spans="2:5" s="2" customFormat="1" ht="12" customHeight="1">
      <c r="B15" s="26" t="s">
        <v>37</v>
      </c>
      <c r="C15" s="27">
        <f t="shared" si="0"/>
        <v>1</v>
      </c>
      <c r="D15" s="27" t="s">
        <v>27</v>
      </c>
      <c r="E15" s="27">
        <v>1</v>
      </c>
    </row>
    <row r="16" spans="2:5" s="2" customFormat="1" ht="12" customHeight="1">
      <c r="B16" s="26" t="s">
        <v>38</v>
      </c>
      <c r="C16" s="27">
        <f t="shared" si="0"/>
        <v>1</v>
      </c>
      <c r="D16" s="27" t="s">
        <v>27</v>
      </c>
      <c r="E16" s="27">
        <v>1</v>
      </c>
    </row>
    <row r="17" spans="2:5" s="2" customFormat="1" ht="12" customHeight="1">
      <c r="B17" s="26" t="s">
        <v>39</v>
      </c>
      <c r="C17" s="27">
        <f t="shared" si="0"/>
        <v>1</v>
      </c>
      <c r="D17" s="27" t="s">
        <v>27</v>
      </c>
      <c r="E17" s="27">
        <v>1</v>
      </c>
    </row>
    <row r="18" spans="2:5" s="2" customFormat="1" ht="12" customHeight="1">
      <c r="B18" s="26" t="s">
        <v>40</v>
      </c>
      <c r="C18" s="27">
        <f t="shared" si="0"/>
        <v>36</v>
      </c>
      <c r="D18" s="27">
        <v>1</v>
      </c>
      <c r="E18" s="27">
        <v>35</v>
      </c>
    </row>
    <row r="19" spans="2:5" s="2" customFormat="1" ht="12" customHeight="1">
      <c r="B19" s="26" t="s">
        <v>41</v>
      </c>
      <c r="C19" s="27">
        <f t="shared" si="0"/>
        <v>2</v>
      </c>
      <c r="D19" s="27" t="s">
        <v>27</v>
      </c>
      <c r="E19" s="27">
        <v>2</v>
      </c>
    </row>
    <row r="20" spans="2:5" s="2" customFormat="1" ht="12" customHeight="1">
      <c r="B20" s="26" t="s">
        <v>42</v>
      </c>
      <c r="C20" s="27">
        <f t="shared" si="0"/>
        <v>1</v>
      </c>
      <c r="D20" s="27" t="s">
        <v>27</v>
      </c>
      <c r="E20" s="27">
        <v>1</v>
      </c>
    </row>
    <row r="21" spans="2:5" s="2" customFormat="1" ht="12" customHeight="1">
      <c r="B21" s="28" t="s">
        <v>43</v>
      </c>
      <c r="C21" s="27">
        <f t="shared" si="0"/>
        <v>1</v>
      </c>
      <c r="D21" s="29" t="s">
        <v>27</v>
      </c>
      <c r="E21" s="29">
        <v>1</v>
      </c>
    </row>
    <row r="22" s="2" customFormat="1" ht="12" customHeight="1">
      <c r="B22" s="8"/>
    </row>
    <row r="23" s="2" customFormat="1" ht="12" customHeight="1">
      <c r="B23" s="8" t="s">
        <v>44</v>
      </c>
    </row>
    <row r="24" s="2" customFormat="1" ht="12" customHeight="1"/>
    <row r="25" spans="3:5" s="2" customFormat="1" ht="12" customHeight="1">
      <c r="C25" s="1"/>
      <c r="D25" s="1"/>
      <c r="E25" s="1"/>
    </row>
    <row r="26" ht="14.25">
      <c r="B26" s="19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dataValidations count="1">
    <dataValidation allowBlank="1" showInputMessage="1" showErrorMessage="1" imeMode="on" sqref="A1:A3 C1:IV3 B1:B6553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E29" sqref="E29"/>
    </sheetView>
  </sheetViews>
  <sheetFormatPr defaultColWidth="9.00390625" defaultRowHeight="13.5"/>
  <cols>
    <col min="1" max="1" width="2.625" style="1" customWidth="1"/>
    <col min="2" max="2" width="6.00390625" style="4" customWidth="1"/>
    <col min="3" max="3" width="6.25390625" style="4" customWidth="1"/>
    <col min="4" max="7" width="12.625" style="1" customWidth="1"/>
    <col min="8" max="16384" width="9.00390625" style="1" customWidth="1"/>
  </cols>
  <sheetData>
    <row r="1" spans="2:3" ht="14.25">
      <c r="B1" s="3" t="s">
        <v>45</v>
      </c>
      <c r="C1" s="3"/>
    </row>
    <row r="2" ht="12" customHeight="1"/>
    <row r="3" spans="2:7" s="20" customFormat="1" ht="12" customHeight="1">
      <c r="B3" s="131" t="s">
        <v>46</v>
      </c>
      <c r="C3" s="132"/>
      <c r="D3" s="135" t="s">
        <v>47</v>
      </c>
      <c r="E3" s="104" t="s">
        <v>48</v>
      </c>
      <c r="F3" s="135" t="s">
        <v>49</v>
      </c>
      <c r="G3" s="135" t="s">
        <v>50</v>
      </c>
    </row>
    <row r="4" spans="2:7" s="20" customFormat="1" ht="12" customHeight="1">
      <c r="B4" s="133"/>
      <c r="C4" s="134"/>
      <c r="D4" s="136"/>
      <c r="E4" s="105"/>
      <c r="F4" s="136"/>
      <c r="G4" s="136"/>
    </row>
    <row r="5" spans="2:7" s="2" customFormat="1" ht="18.75" customHeight="1">
      <c r="B5" s="137"/>
      <c r="C5" s="138"/>
      <c r="D5" s="31" t="s">
        <v>51</v>
      </c>
      <c r="E5" s="31" t="s">
        <v>51</v>
      </c>
      <c r="F5" s="31" t="s">
        <v>51</v>
      </c>
      <c r="G5" s="31" t="s">
        <v>51</v>
      </c>
    </row>
    <row r="6" spans="2:7" s="2" customFormat="1" ht="18.75" customHeight="1">
      <c r="B6" s="125" t="s">
        <v>52</v>
      </c>
      <c r="C6" s="126"/>
      <c r="D6" s="33">
        <v>11079492</v>
      </c>
      <c r="E6" s="33">
        <v>6371515</v>
      </c>
      <c r="F6" s="33">
        <v>2258846</v>
      </c>
      <c r="G6" s="33">
        <v>2449131</v>
      </c>
    </row>
    <row r="7" spans="2:8" s="2" customFormat="1" ht="18.75" customHeight="1">
      <c r="B7" s="34"/>
      <c r="C7" s="35" t="s">
        <v>59</v>
      </c>
      <c r="D7" s="33">
        <v>11098615</v>
      </c>
      <c r="E7" s="33">
        <v>6366752</v>
      </c>
      <c r="F7" s="33">
        <v>2269158</v>
      </c>
      <c r="G7" s="33">
        <v>2462705</v>
      </c>
      <c r="H7" s="36"/>
    </row>
    <row r="8" spans="2:8" s="2" customFormat="1" ht="18.75" customHeight="1">
      <c r="B8" s="34"/>
      <c r="C8" s="35" t="s">
        <v>60</v>
      </c>
      <c r="D8" s="33">
        <v>10967760</v>
      </c>
      <c r="E8" s="33">
        <v>6321388</v>
      </c>
      <c r="F8" s="33">
        <v>2223032</v>
      </c>
      <c r="G8" s="33">
        <v>2423340</v>
      </c>
      <c r="H8" s="36"/>
    </row>
    <row r="9" spans="2:8" s="2" customFormat="1" ht="18.75" customHeight="1">
      <c r="B9" s="34"/>
      <c r="C9" s="35" t="s">
        <v>61</v>
      </c>
      <c r="D9" s="33">
        <v>11175277</v>
      </c>
      <c r="E9" s="33">
        <v>6454161</v>
      </c>
      <c r="F9" s="33">
        <v>2264997</v>
      </c>
      <c r="G9" s="33">
        <v>2456119</v>
      </c>
      <c r="H9" s="36"/>
    </row>
    <row r="10" spans="2:8" s="2" customFormat="1" ht="18.75" customHeight="1">
      <c r="B10" s="34"/>
      <c r="C10" s="35" t="s">
        <v>62</v>
      </c>
      <c r="D10" s="33">
        <v>11149822</v>
      </c>
      <c r="E10" s="33">
        <v>6446986</v>
      </c>
      <c r="F10" s="33">
        <v>2258751</v>
      </c>
      <c r="G10" s="33">
        <v>2444085</v>
      </c>
      <c r="H10" s="36"/>
    </row>
    <row r="11" spans="2:8" s="2" customFormat="1" ht="18.75" customHeight="1">
      <c r="B11" s="34"/>
      <c r="C11" s="35" t="s">
        <v>63</v>
      </c>
      <c r="D11" s="33">
        <v>11167555</v>
      </c>
      <c r="E11" s="33">
        <v>6413119</v>
      </c>
      <c r="F11" s="33">
        <v>2286767</v>
      </c>
      <c r="G11" s="33">
        <v>2467669</v>
      </c>
      <c r="H11" s="36"/>
    </row>
    <row r="12" spans="2:8" s="2" customFormat="1" ht="18.75" customHeight="1">
      <c r="B12" s="34"/>
      <c r="C12" s="35" t="s">
        <v>64</v>
      </c>
      <c r="D12" s="33">
        <v>11130247</v>
      </c>
      <c r="E12" s="33">
        <v>6396376</v>
      </c>
      <c r="F12" s="33">
        <v>2276857</v>
      </c>
      <c r="G12" s="33">
        <v>2457014</v>
      </c>
      <c r="H12" s="36"/>
    </row>
    <row r="13" spans="2:8" s="2" customFormat="1" ht="18.75" customHeight="1">
      <c r="B13" s="34"/>
      <c r="C13" s="35" t="s">
        <v>65</v>
      </c>
      <c r="D13" s="33">
        <v>11169850</v>
      </c>
      <c r="E13" s="33">
        <v>6423026</v>
      </c>
      <c r="F13" s="33">
        <v>2285497</v>
      </c>
      <c r="G13" s="33">
        <v>2461327</v>
      </c>
      <c r="H13" s="36"/>
    </row>
    <row r="14" spans="2:8" s="2" customFormat="1" ht="18.75" customHeight="1">
      <c r="B14" s="34"/>
      <c r="C14" s="35" t="s">
        <v>66</v>
      </c>
      <c r="D14" s="33">
        <v>11094780</v>
      </c>
      <c r="E14" s="33">
        <v>6364865</v>
      </c>
      <c r="F14" s="33">
        <v>2279141</v>
      </c>
      <c r="G14" s="33">
        <v>2450774</v>
      </c>
      <c r="H14" s="36"/>
    </row>
    <row r="15" spans="2:8" s="2" customFormat="1" ht="18.75" customHeight="1">
      <c r="B15" s="34"/>
      <c r="C15" s="35" t="s">
        <v>67</v>
      </c>
      <c r="D15" s="33">
        <v>11180093</v>
      </c>
      <c r="E15" s="33">
        <v>6431139</v>
      </c>
      <c r="F15" s="33">
        <v>2285902</v>
      </c>
      <c r="G15" s="33">
        <v>2463052</v>
      </c>
      <c r="H15" s="36"/>
    </row>
    <row r="16" spans="2:8" s="2" customFormat="1" ht="18.75" customHeight="1">
      <c r="B16" s="34"/>
      <c r="C16" s="35" t="s">
        <v>68</v>
      </c>
      <c r="D16" s="33">
        <v>11242520</v>
      </c>
      <c r="E16" s="33">
        <v>6513993</v>
      </c>
      <c r="F16" s="33">
        <v>2279225</v>
      </c>
      <c r="G16" s="33">
        <v>3449302</v>
      </c>
      <c r="H16" s="36"/>
    </row>
    <row r="17" spans="2:8" s="2" customFormat="1" ht="18.75" customHeight="1">
      <c r="B17" s="34"/>
      <c r="C17" s="35" t="s">
        <v>53</v>
      </c>
      <c r="D17" s="33">
        <v>11311915</v>
      </c>
      <c r="E17" s="33">
        <v>6530151</v>
      </c>
      <c r="F17" s="33">
        <v>2304521</v>
      </c>
      <c r="G17" s="33">
        <v>2477243</v>
      </c>
      <c r="H17" s="36"/>
    </row>
    <row r="18" spans="2:8" s="2" customFormat="1" ht="18.75" customHeight="1">
      <c r="B18" s="125" t="s">
        <v>54</v>
      </c>
      <c r="C18" s="127"/>
      <c r="D18" s="33">
        <f>D17-'[1]金融機関別預金残高 21年'!D17</f>
        <v>175368</v>
      </c>
      <c r="E18" s="33">
        <f>E17-'[1]金融機関別預金残高 21年'!E17</f>
        <v>122203</v>
      </c>
      <c r="F18" s="33">
        <f>F17-'[1]金融機関別預金残高 21年'!F17</f>
        <v>32427</v>
      </c>
      <c r="G18" s="33">
        <f>G17-'[1]金融機関別預金残高 21年'!G17</f>
        <v>20738</v>
      </c>
      <c r="H18" s="36"/>
    </row>
    <row r="19" spans="2:7" s="2" customFormat="1" ht="12" customHeight="1">
      <c r="B19" s="37"/>
      <c r="C19" s="37"/>
      <c r="D19" s="36"/>
      <c r="E19" s="36"/>
      <c r="F19" s="36"/>
      <c r="G19" s="36"/>
    </row>
    <row r="20" spans="2:3" s="2" customFormat="1" ht="12" customHeight="1">
      <c r="B20" s="5" t="s">
        <v>55</v>
      </c>
      <c r="C20" s="5"/>
    </row>
    <row r="21" spans="2:3" s="2" customFormat="1" ht="12" customHeight="1">
      <c r="B21" s="5" t="s">
        <v>56</v>
      </c>
      <c r="C21" s="37"/>
    </row>
    <row r="22" spans="2:3" s="2" customFormat="1" ht="12" customHeight="1">
      <c r="B22" s="5" t="s">
        <v>57</v>
      </c>
      <c r="C22" s="37"/>
    </row>
    <row r="23" spans="2:7" s="2" customFormat="1" ht="12" customHeight="1">
      <c r="B23" s="128" t="s">
        <v>69</v>
      </c>
      <c r="C23" s="129"/>
      <c r="D23" s="129"/>
      <c r="E23" s="129"/>
      <c r="F23" s="129"/>
      <c r="G23" s="129"/>
    </row>
    <row r="24" spans="2:7" s="2" customFormat="1" ht="12" customHeight="1">
      <c r="B24" s="5" t="s">
        <v>70</v>
      </c>
      <c r="C24" s="38"/>
      <c r="D24" s="38"/>
      <c r="E24" s="38"/>
      <c r="F24" s="38"/>
      <c r="G24" s="38"/>
    </row>
    <row r="25" spans="2:3" ht="14.25">
      <c r="B25" s="5" t="s">
        <v>58</v>
      </c>
      <c r="C25" s="3"/>
    </row>
    <row r="26" ht="12" customHeight="1"/>
    <row r="27" spans="4:6" ht="12" customHeight="1">
      <c r="D27" s="39"/>
      <c r="E27" s="39"/>
      <c r="F27" s="18"/>
    </row>
    <row r="28" spans="4:6" ht="12" customHeight="1">
      <c r="D28" s="130"/>
      <c r="E28" s="130"/>
      <c r="F28" s="18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sheetProtection/>
  <mergeCells count="10">
    <mergeCell ref="B6:C6"/>
    <mergeCell ref="B18:C18"/>
    <mergeCell ref="B23:G23"/>
    <mergeCell ref="D28:E28"/>
    <mergeCell ref="B3:C4"/>
    <mergeCell ref="D3:D4"/>
    <mergeCell ref="E3:E4"/>
    <mergeCell ref="F3:F4"/>
    <mergeCell ref="G3:G4"/>
    <mergeCell ref="B5:C5"/>
  </mergeCells>
  <dataValidations count="2">
    <dataValidation allowBlank="1" showInputMessage="1" showErrorMessage="1" imeMode="on" sqref="B1:B3 B6:B65536 D3:G4 C7:C17 A5:IV5"/>
    <dataValidation allowBlank="1" showInputMessage="1" showErrorMessage="1" imeMode="off" sqref="D6:G1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2.625" style="1" customWidth="1"/>
    <col min="2" max="2" width="6.00390625" style="4" customWidth="1"/>
    <col min="3" max="3" width="7.125" style="4" customWidth="1"/>
    <col min="4" max="7" width="12.625" style="1" customWidth="1"/>
    <col min="8" max="16384" width="9.00390625" style="1" customWidth="1"/>
  </cols>
  <sheetData>
    <row r="1" spans="2:3" ht="14.25">
      <c r="B1" s="3" t="s">
        <v>71</v>
      </c>
      <c r="C1" s="3"/>
    </row>
    <row r="2" ht="12" customHeight="1"/>
    <row r="3" spans="2:7" s="20" customFormat="1" ht="12" customHeight="1">
      <c r="B3" s="131" t="s">
        <v>46</v>
      </c>
      <c r="C3" s="132"/>
      <c r="D3" s="135" t="s">
        <v>47</v>
      </c>
      <c r="E3" s="104" t="s">
        <v>72</v>
      </c>
      <c r="F3" s="135" t="s">
        <v>49</v>
      </c>
      <c r="G3" s="135" t="s">
        <v>50</v>
      </c>
    </row>
    <row r="4" spans="2:7" s="20" customFormat="1" ht="12" customHeight="1">
      <c r="B4" s="133"/>
      <c r="C4" s="134"/>
      <c r="D4" s="136"/>
      <c r="E4" s="105"/>
      <c r="F4" s="136"/>
      <c r="G4" s="136"/>
    </row>
    <row r="5" spans="2:7" s="2" customFormat="1" ht="18.75" customHeight="1">
      <c r="B5" s="137"/>
      <c r="C5" s="138"/>
      <c r="D5" s="31" t="s">
        <v>51</v>
      </c>
      <c r="E5" s="31" t="s">
        <v>51</v>
      </c>
      <c r="F5" s="31" t="s">
        <v>51</v>
      </c>
      <c r="G5" s="31" t="s">
        <v>51</v>
      </c>
    </row>
    <row r="6" spans="2:7" s="2" customFormat="1" ht="18.75" customHeight="1">
      <c r="B6" s="139" t="s">
        <v>52</v>
      </c>
      <c r="C6" s="140"/>
      <c r="D6" s="33">
        <v>6162860</v>
      </c>
      <c r="E6" s="33">
        <v>3676110</v>
      </c>
      <c r="F6" s="33">
        <v>1285784</v>
      </c>
      <c r="G6" s="33">
        <v>1200966</v>
      </c>
    </row>
    <row r="7" spans="2:7" s="2" customFormat="1" ht="18.75" customHeight="1">
      <c r="B7" s="34"/>
      <c r="C7" s="35" t="s">
        <v>59</v>
      </c>
      <c r="D7" s="33">
        <v>6194693</v>
      </c>
      <c r="E7" s="33">
        <v>3709742</v>
      </c>
      <c r="F7" s="33">
        <v>1284145</v>
      </c>
      <c r="G7" s="33">
        <v>1200806</v>
      </c>
    </row>
    <row r="8" spans="2:7" s="2" customFormat="1" ht="18.75" customHeight="1">
      <c r="B8" s="34"/>
      <c r="C8" s="35" t="s">
        <v>60</v>
      </c>
      <c r="D8" s="33">
        <v>6073980</v>
      </c>
      <c r="E8" s="33">
        <v>3589844</v>
      </c>
      <c r="F8" s="33">
        <v>1283879</v>
      </c>
      <c r="G8" s="33">
        <v>1200257</v>
      </c>
    </row>
    <row r="9" spans="2:7" s="2" customFormat="1" ht="18.75" customHeight="1">
      <c r="B9" s="34"/>
      <c r="C9" s="35" t="s">
        <v>61</v>
      </c>
      <c r="D9" s="33">
        <v>6099221</v>
      </c>
      <c r="E9" s="33">
        <v>3626197</v>
      </c>
      <c r="F9" s="33">
        <v>1270328</v>
      </c>
      <c r="G9" s="33">
        <v>1202696</v>
      </c>
    </row>
    <row r="10" spans="2:7" s="2" customFormat="1" ht="18.75" customHeight="1">
      <c r="B10" s="34"/>
      <c r="C10" s="35" t="s">
        <v>62</v>
      </c>
      <c r="D10" s="33">
        <v>6089183</v>
      </c>
      <c r="E10" s="33">
        <v>3608252</v>
      </c>
      <c r="F10" s="33">
        <v>1276611</v>
      </c>
      <c r="G10" s="33">
        <v>1204320</v>
      </c>
    </row>
    <row r="11" spans="2:7" s="2" customFormat="1" ht="18.75" customHeight="1">
      <c r="B11" s="34"/>
      <c r="C11" s="35" t="s">
        <v>63</v>
      </c>
      <c r="D11" s="33">
        <v>6035062</v>
      </c>
      <c r="E11" s="33">
        <v>3553844</v>
      </c>
      <c r="F11" s="33">
        <v>1278455</v>
      </c>
      <c r="G11" s="33">
        <v>1202763</v>
      </c>
    </row>
    <row r="12" spans="2:7" s="2" customFormat="1" ht="18.75" customHeight="1">
      <c r="B12" s="34"/>
      <c r="C12" s="35" t="s">
        <v>64</v>
      </c>
      <c r="D12" s="33">
        <v>6045143</v>
      </c>
      <c r="E12" s="33">
        <v>3564266</v>
      </c>
      <c r="F12" s="33">
        <v>1279528</v>
      </c>
      <c r="G12" s="33">
        <v>1201349</v>
      </c>
    </row>
    <row r="13" spans="2:7" s="2" customFormat="1" ht="18.75" customHeight="1">
      <c r="B13" s="34"/>
      <c r="C13" s="35" t="s">
        <v>65</v>
      </c>
      <c r="D13" s="33">
        <v>6016539</v>
      </c>
      <c r="E13" s="33">
        <v>3546982</v>
      </c>
      <c r="F13" s="33">
        <v>1272581</v>
      </c>
      <c r="G13" s="33">
        <v>1196976</v>
      </c>
    </row>
    <row r="14" spans="2:7" s="2" customFormat="1" ht="18.75" customHeight="1">
      <c r="B14" s="34"/>
      <c r="C14" s="35" t="s">
        <v>66</v>
      </c>
      <c r="D14" s="33">
        <v>6044816</v>
      </c>
      <c r="E14" s="33">
        <v>3565875</v>
      </c>
      <c r="F14" s="33">
        <v>1279877</v>
      </c>
      <c r="G14" s="33">
        <v>1199064</v>
      </c>
    </row>
    <row r="15" spans="2:7" s="2" customFormat="1" ht="18.75" customHeight="1">
      <c r="B15" s="34"/>
      <c r="C15" s="35" t="s">
        <v>67</v>
      </c>
      <c r="D15" s="33">
        <v>6039477</v>
      </c>
      <c r="E15" s="33">
        <v>3567313</v>
      </c>
      <c r="F15" s="33">
        <v>1275323</v>
      </c>
      <c r="G15" s="33">
        <v>1196841</v>
      </c>
    </row>
    <row r="16" spans="2:7" s="2" customFormat="1" ht="18.75" customHeight="1">
      <c r="B16" s="34"/>
      <c r="C16" s="35" t="s">
        <v>68</v>
      </c>
      <c r="D16" s="33">
        <v>5966473</v>
      </c>
      <c r="E16" s="33">
        <v>3499329</v>
      </c>
      <c r="F16" s="33">
        <v>1272726</v>
      </c>
      <c r="G16" s="33">
        <v>1194418</v>
      </c>
    </row>
    <row r="17" spans="2:7" s="2" customFormat="1" ht="18.75" customHeight="1">
      <c r="B17" s="34"/>
      <c r="C17" s="35" t="s">
        <v>53</v>
      </c>
      <c r="D17" s="33">
        <v>5985388</v>
      </c>
      <c r="E17" s="33">
        <v>3499543</v>
      </c>
      <c r="F17" s="33">
        <v>1285567</v>
      </c>
      <c r="G17" s="33">
        <v>1200278</v>
      </c>
    </row>
    <row r="18" spans="2:7" s="2" customFormat="1" ht="18.75" customHeight="1">
      <c r="B18" s="125" t="s">
        <v>54</v>
      </c>
      <c r="C18" s="127"/>
      <c r="D18" s="33">
        <f>D17-'[2]金融機関別貸出残高21年'!D17</f>
        <v>-157448</v>
      </c>
      <c r="E18" s="33">
        <f>E17-'[2]金融機関別貸出残高21年'!E17</f>
        <v>-144446</v>
      </c>
      <c r="F18" s="33">
        <f>F17-'[2]金融機関別貸出残高21年'!F17</f>
        <v>-9585</v>
      </c>
      <c r="G18" s="33">
        <f>G17-'[2]金融機関別貸出残高21年'!G17</f>
        <v>-3417</v>
      </c>
    </row>
    <row r="19" spans="2:7" s="2" customFormat="1" ht="12" customHeight="1">
      <c r="B19" s="37"/>
      <c r="C19" s="37"/>
      <c r="D19" s="36"/>
      <c r="E19" s="36"/>
      <c r="F19" s="36"/>
      <c r="G19" s="36"/>
    </row>
    <row r="20" spans="2:3" s="2" customFormat="1" ht="12" customHeight="1">
      <c r="B20" s="5" t="s">
        <v>55</v>
      </c>
      <c r="C20" s="5"/>
    </row>
    <row r="21" s="2" customFormat="1" ht="12" customHeight="1">
      <c r="B21" s="5" t="s">
        <v>73</v>
      </c>
    </row>
    <row r="22" s="2" customFormat="1" ht="12" customHeight="1">
      <c r="B22" s="5" t="s">
        <v>74</v>
      </c>
    </row>
    <row r="23" s="2" customFormat="1" ht="12" customHeight="1">
      <c r="B23" s="5" t="s">
        <v>75</v>
      </c>
    </row>
    <row r="24" spans="2:3" s="2" customFormat="1" ht="12" customHeight="1">
      <c r="B24" s="5" t="s">
        <v>76</v>
      </c>
      <c r="C24" s="37"/>
    </row>
    <row r="25" spans="2:9" s="2" customFormat="1" ht="12" customHeight="1">
      <c r="B25" s="141"/>
      <c r="C25" s="141"/>
      <c r="D25" s="141"/>
      <c r="E25" s="141"/>
      <c r="F25" s="141"/>
      <c r="G25" s="141"/>
      <c r="H25" s="141"/>
      <c r="I25" s="141"/>
    </row>
    <row r="26" spans="2:3" ht="14.25">
      <c r="B26" s="3"/>
      <c r="C26" s="3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sheetProtection/>
  <mergeCells count="9">
    <mergeCell ref="B6:C6"/>
    <mergeCell ref="B18:C18"/>
    <mergeCell ref="B25:I25"/>
    <mergeCell ref="B3:C4"/>
    <mergeCell ref="D3:D4"/>
    <mergeCell ref="E3:E4"/>
    <mergeCell ref="F3:F4"/>
    <mergeCell ref="G3:G4"/>
    <mergeCell ref="B5:C5"/>
  </mergeCells>
  <dataValidations count="2">
    <dataValidation allowBlank="1" showInputMessage="1" showErrorMessage="1" imeMode="on" sqref="B1:B3 B26:B65536 B6:B24 D3:G4 C7:C17 A5:IV5"/>
    <dataValidation allowBlank="1" showInputMessage="1" showErrorMessage="1" imeMode="off" sqref="D6:G1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47" sqref="I47"/>
    </sheetView>
  </sheetViews>
  <sheetFormatPr defaultColWidth="9.00390625" defaultRowHeight="13.5"/>
  <cols>
    <col min="1" max="1" width="2.625" style="1" customWidth="1"/>
    <col min="2" max="2" width="7.625" style="4" customWidth="1"/>
    <col min="3" max="3" width="2.625" style="4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77</v>
      </c>
      <c r="B1" s="3" t="s">
        <v>78</v>
      </c>
      <c r="C1" s="3"/>
    </row>
    <row r="2" spans="4:11" ht="12" customHeight="1">
      <c r="D2" s="40"/>
      <c r="E2" s="40"/>
      <c r="F2" s="40"/>
      <c r="G2" s="40"/>
      <c r="H2" s="40"/>
      <c r="I2" s="40"/>
      <c r="J2" s="40"/>
      <c r="K2" s="40"/>
    </row>
    <row r="3" spans="2:11" s="20" customFormat="1" ht="12" customHeight="1">
      <c r="B3" s="131" t="s">
        <v>46</v>
      </c>
      <c r="C3" s="132"/>
      <c r="D3" s="106" t="s">
        <v>79</v>
      </c>
      <c r="E3" s="108"/>
      <c r="F3" s="106" t="s">
        <v>80</v>
      </c>
      <c r="G3" s="108"/>
      <c r="H3" s="106" t="s">
        <v>81</v>
      </c>
      <c r="I3" s="108"/>
      <c r="J3" s="106" t="s">
        <v>82</v>
      </c>
      <c r="K3" s="108"/>
    </row>
    <row r="4" spans="2:11" s="20" customFormat="1" ht="12" customHeight="1">
      <c r="B4" s="133"/>
      <c r="C4" s="134"/>
      <c r="D4" s="10" t="s">
        <v>83</v>
      </c>
      <c r="E4" s="10" t="s">
        <v>84</v>
      </c>
      <c r="F4" s="10" t="s">
        <v>83</v>
      </c>
      <c r="G4" s="10" t="s">
        <v>84</v>
      </c>
      <c r="H4" s="10" t="s">
        <v>83</v>
      </c>
      <c r="I4" s="10" t="s">
        <v>84</v>
      </c>
      <c r="J4" s="10" t="s">
        <v>83</v>
      </c>
      <c r="K4" s="10" t="s">
        <v>84</v>
      </c>
    </row>
    <row r="5" spans="2:11" s="2" customFormat="1" ht="12" customHeight="1">
      <c r="B5" s="137"/>
      <c r="C5" s="138"/>
      <c r="D5" s="31" t="s">
        <v>85</v>
      </c>
      <c r="E5" s="31" t="s">
        <v>51</v>
      </c>
      <c r="F5" s="31" t="s">
        <v>85</v>
      </c>
      <c r="G5" s="31" t="s">
        <v>86</v>
      </c>
      <c r="H5" s="31" t="s">
        <v>85</v>
      </c>
      <c r="I5" s="31" t="s">
        <v>86</v>
      </c>
      <c r="J5" s="31" t="s">
        <v>87</v>
      </c>
      <c r="K5" s="31" t="s">
        <v>87</v>
      </c>
    </row>
    <row r="6" spans="2:11" s="2" customFormat="1" ht="12" customHeight="1">
      <c r="B6" s="142" t="s">
        <v>88</v>
      </c>
      <c r="C6" s="143"/>
      <c r="D6" s="42">
        <v>827482</v>
      </c>
      <c r="E6" s="42">
        <v>1102947</v>
      </c>
      <c r="F6" s="42">
        <v>1645</v>
      </c>
      <c r="G6" s="42">
        <v>1977028</v>
      </c>
      <c r="H6" s="42">
        <v>225</v>
      </c>
      <c r="I6" s="42">
        <v>237700</v>
      </c>
      <c r="J6" s="43">
        <v>0.19879586504600705</v>
      </c>
      <c r="K6" s="43">
        <v>0.1792495922288197</v>
      </c>
    </row>
    <row r="7" spans="2:11" s="2" customFormat="1" ht="12" customHeight="1">
      <c r="B7" s="41"/>
      <c r="C7" s="44"/>
      <c r="D7" s="42"/>
      <c r="E7" s="42"/>
      <c r="F7" s="42"/>
      <c r="G7" s="42"/>
      <c r="H7" s="42"/>
      <c r="I7" s="42"/>
      <c r="J7" s="43"/>
      <c r="K7" s="43"/>
    </row>
    <row r="8" spans="2:11" s="45" customFormat="1" ht="12" customHeight="1">
      <c r="B8" s="144" t="s">
        <v>89</v>
      </c>
      <c r="C8" s="145"/>
      <c r="D8" s="46">
        <f aca="true" t="shared" si="0" ref="D8:I8">SUM(D9:D20)</f>
        <v>750390</v>
      </c>
      <c r="E8" s="46">
        <v>1003733</v>
      </c>
      <c r="F8" s="46">
        <f t="shared" si="0"/>
        <v>1135</v>
      </c>
      <c r="G8" s="46">
        <f t="shared" si="0"/>
        <v>1990001</v>
      </c>
      <c r="H8" s="46">
        <f t="shared" si="0"/>
        <v>95</v>
      </c>
      <c r="I8" s="46">
        <f t="shared" si="0"/>
        <v>610105</v>
      </c>
      <c r="J8" s="47">
        <f>SUM(F8/D8*100)</f>
        <v>0.15125468089926572</v>
      </c>
      <c r="K8" s="48">
        <f>SUM(G8/E8/10)</f>
        <v>0.19825999543703354</v>
      </c>
    </row>
    <row r="9" spans="2:11" s="2" customFormat="1" ht="12" customHeight="1">
      <c r="B9" s="34" t="s">
        <v>90</v>
      </c>
      <c r="C9" s="49" t="s">
        <v>46</v>
      </c>
      <c r="D9" s="50">
        <v>57181</v>
      </c>
      <c r="E9" s="50">
        <v>70990</v>
      </c>
      <c r="F9" s="50">
        <v>243</v>
      </c>
      <c r="G9" s="50">
        <v>315886</v>
      </c>
      <c r="H9" s="50">
        <v>3</v>
      </c>
      <c r="I9" s="50">
        <v>2432</v>
      </c>
      <c r="J9" s="51">
        <f aca="true" t="shared" si="1" ref="J9:J20">SUM(F9/D9*100)</f>
        <v>0.42496633497140657</v>
      </c>
      <c r="K9" s="52">
        <f aca="true" t="shared" si="2" ref="K9:K20">SUM(G9/E9/10)</f>
        <v>0.4449725313424426</v>
      </c>
    </row>
    <row r="10" spans="2:12" s="2" customFormat="1" ht="12" customHeight="1">
      <c r="B10" s="34" t="s">
        <v>91</v>
      </c>
      <c r="C10" s="53"/>
      <c r="D10" s="50">
        <v>61317</v>
      </c>
      <c r="E10" s="50">
        <v>76013</v>
      </c>
      <c r="F10" s="50">
        <v>163</v>
      </c>
      <c r="G10" s="50">
        <v>246972</v>
      </c>
      <c r="H10" s="50">
        <v>15</v>
      </c>
      <c r="I10" s="50">
        <v>9933</v>
      </c>
      <c r="J10" s="51">
        <f t="shared" si="1"/>
        <v>0.26583166169251593</v>
      </c>
      <c r="K10" s="52">
        <f t="shared" si="2"/>
        <v>0.3249075815978846</v>
      </c>
      <c r="L10" s="54"/>
    </row>
    <row r="11" spans="2:12" s="2" customFormat="1" ht="12" customHeight="1">
      <c r="B11" s="34" t="s">
        <v>92</v>
      </c>
      <c r="C11" s="53"/>
      <c r="D11" s="50">
        <v>75842</v>
      </c>
      <c r="E11" s="50">
        <v>112732</v>
      </c>
      <c r="F11" s="50">
        <v>191</v>
      </c>
      <c r="G11" s="50">
        <v>217909</v>
      </c>
      <c r="H11" s="50">
        <v>20</v>
      </c>
      <c r="I11" s="50">
        <v>10579</v>
      </c>
      <c r="J11" s="51">
        <f t="shared" si="1"/>
        <v>0.25183935022810583</v>
      </c>
      <c r="K11" s="52">
        <f t="shared" si="2"/>
        <v>0.19329826491147145</v>
      </c>
      <c r="L11" s="54"/>
    </row>
    <row r="12" spans="2:12" s="2" customFormat="1" ht="12" customHeight="1">
      <c r="B12" s="34" t="s">
        <v>93</v>
      </c>
      <c r="C12" s="53"/>
      <c r="D12" s="50">
        <v>62375</v>
      </c>
      <c r="E12" s="50">
        <v>80325</v>
      </c>
      <c r="F12" s="50">
        <v>91</v>
      </c>
      <c r="G12" s="50">
        <v>81622</v>
      </c>
      <c r="H12" s="50">
        <v>18</v>
      </c>
      <c r="I12" s="50">
        <v>14041</v>
      </c>
      <c r="J12" s="51">
        <f t="shared" si="1"/>
        <v>0.14589178356713428</v>
      </c>
      <c r="K12" s="52">
        <f t="shared" si="2"/>
        <v>0.10161469032057266</v>
      </c>
      <c r="L12" s="54"/>
    </row>
    <row r="13" spans="2:12" s="2" customFormat="1" ht="12" customHeight="1">
      <c r="B13" s="34" t="s">
        <v>94</v>
      </c>
      <c r="C13" s="53"/>
      <c r="D13" s="50">
        <v>62334</v>
      </c>
      <c r="E13" s="50">
        <v>84003</v>
      </c>
      <c r="F13" s="50">
        <v>90</v>
      </c>
      <c r="G13" s="50">
        <v>93295</v>
      </c>
      <c r="H13" s="50">
        <v>4</v>
      </c>
      <c r="I13" s="50">
        <v>1101</v>
      </c>
      <c r="J13" s="51">
        <f t="shared" si="1"/>
        <v>0.14438348252959862</v>
      </c>
      <c r="K13" s="52">
        <f t="shared" si="2"/>
        <v>0.11106150970798663</v>
      </c>
      <c r="L13" s="54"/>
    </row>
    <row r="14" spans="2:12" s="2" customFormat="1" ht="12" customHeight="1">
      <c r="B14" s="34" t="s">
        <v>95</v>
      </c>
      <c r="C14" s="53"/>
      <c r="D14" s="50">
        <v>63958</v>
      </c>
      <c r="E14" s="50">
        <v>94733</v>
      </c>
      <c r="F14" s="50">
        <v>75</v>
      </c>
      <c r="G14" s="50">
        <v>106411</v>
      </c>
      <c r="H14" s="50">
        <v>5</v>
      </c>
      <c r="I14" s="50">
        <v>5938</v>
      </c>
      <c r="J14" s="51">
        <f t="shared" si="1"/>
        <v>0.1172644547984615</v>
      </c>
      <c r="K14" s="52">
        <f t="shared" si="2"/>
        <v>0.1123272777173741</v>
      </c>
      <c r="L14" s="54"/>
    </row>
    <row r="15" spans="2:12" s="2" customFormat="1" ht="12" customHeight="1">
      <c r="B15" s="34" t="s">
        <v>96</v>
      </c>
      <c r="C15" s="53"/>
      <c r="D15" s="50">
        <v>56407</v>
      </c>
      <c r="E15" s="50">
        <v>63709</v>
      </c>
      <c r="F15" s="50">
        <v>31</v>
      </c>
      <c r="G15" s="50">
        <v>44423</v>
      </c>
      <c r="H15" s="50">
        <v>1</v>
      </c>
      <c r="I15" s="50">
        <v>60</v>
      </c>
      <c r="J15" s="51">
        <f t="shared" si="1"/>
        <v>0.0549577180137217</v>
      </c>
      <c r="K15" s="52">
        <f t="shared" si="2"/>
        <v>0.06972798191778243</v>
      </c>
      <c r="L15" s="54"/>
    </row>
    <row r="16" spans="2:12" s="2" customFormat="1" ht="12" customHeight="1">
      <c r="B16" s="34" t="s">
        <v>97</v>
      </c>
      <c r="C16" s="53"/>
      <c r="D16" s="50">
        <v>71475</v>
      </c>
      <c r="E16" s="50">
        <v>101192</v>
      </c>
      <c r="F16" s="50">
        <v>65</v>
      </c>
      <c r="G16" s="50">
        <v>78755</v>
      </c>
      <c r="H16" s="50">
        <v>12</v>
      </c>
      <c r="I16" s="50">
        <v>8922</v>
      </c>
      <c r="J16" s="51">
        <f t="shared" si="1"/>
        <v>0.09094088842252536</v>
      </c>
      <c r="K16" s="52">
        <f t="shared" si="2"/>
        <v>0.0778272986006799</v>
      </c>
      <c r="L16" s="54"/>
    </row>
    <row r="17" spans="2:12" s="2" customFormat="1" ht="12" customHeight="1">
      <c r="B17" s="34" t="s">
        <v>98</v>
      </c>
      <c r="C17" s="53"/>
      <c r="D17" s="50">
        <v>60588</v>
      </c>
      <c r="E17" s="50">
        <v>81154</v>
      </c>
      <c r="F17" s="50">
        <v>35</v>
      </c>
      <c r="G17" s="50">
        <v>67314</v>
      </c>
      <c r="H17" s="50">
        <v>2</v>
      </c>
      <c r="I17" s="50">
        <v>3274</v>
      </c>
      <c r="J17" s="51">
        <f t="shared" si="1"/>
        <v>0.057767214629959734</v>
      </c>
      <c r="K17" s="52">
        <f t="shared" si="2"/>
        <v>0.08294600389383147</v>
      </c>
      <c r="L17" s="54"/>
    </row>
    <row r="18" spans="2:12" s="2" customFormat="1" ht="12" customHeight="1">
      <c r="B18" s="34" t="s">
        <v>99</v>
      </c>
      <c r="C18" s="53"/>
      <c r="D18" s="50">
        <v>50954</v>
      </c>
      <c r="E18" s="50">
        <v>64707</v>
      </c>
      <c r="F18" s="50">
        <v>33</v>
      </c>
      <c r="G18" s="50">
        <v>65565</v>
      </c>
      <c r="H18" s="50">
        <v>1</v>
      </c>
      <c r="I18" s="50">
        <v>2016</v>
      </c>
      <c r="J18" s="51">
        <f t="shared" si="1"/>
        <v>0.06476429720924756</v>
      </c>
      <c r="K18" s="52">
        <f t="shared" si="2"/>
        <v>0.10132597709675924</v>
      </c>
      <c r="L18" s="54"/>
    </row>
    <row r="19" spans="2:12" s="2" customFormat="1" ht="12" customHeight="1">
      <c r="B19" s="34" t="s">
        <v>100</v>
      </c>
      <c r="C19" s="53"/>
      <c r="D19" s="50">
        <v>68373</v>
      </c>
      <c r="E19" s="50">
        <v>92403</v>
      </c>
      <c r="F19" s="50">
        <v>80</v>
      </c>
      <c r="G19" s="50">
        <v>640599</v>
      </c>
      <c r="H19" s="50">
        <v>7</v>
      </c>
      <c r="I19" s="50">
        <v>543438</v>
      </c>
      <c r="J19" s="51">
        <f t="shared" si="1"/>
        <v>0.11700525061062116</v>
      </c>
      <c r="K19" s="52">
        <f t="shared" si="2"/>
        <v>0.6932664523879095</v>
      </c>
      <c r="L19" s="54"/>
    </row>
    <row r="20" spans="2:12" s="2" customFormat="1" ht="12" customHeight="1">
      <c r="B20" s="34" t="s">
        <v>53</v>
      </c>
      <c r="C20" s="53"/>
      <c r="D20" s="50">
        <v>59586</v>
      </c>
      <c r="E20" s="50">
        <v>81771</v>
      </c>
      <c r="F20" s="50">
        <v>38</v>
      </c>
      <c r="G20" s="50">
        <v>31250</v>
      </c>
      <c r="H20" s="50">
        <v>7</v>
      </c>
      <c r="I20" s="50">
        <v>8371</v>
      </c>
      <c r="J20" s="51">
        <f t="shared" si="1"/>
        <v>0.06377336958345921</v>
      </c>
      <c r="K20" s="52">
        <f t="shared" si="2"/>
        <v>0.038216482616086386</v>
      </c>
      <c r="L20" s="54"/>
    </row>
    <row r="21" spans="2:3" s="2" customFormat="1" ht="12" customHeight="1">
      <c r="B21" s="37"/>
      <c r="C21" s="37"/>
    </row>
    <row r="22" spans="2:3" s="2" customFormat="1" ht="12" customHeight="1">
      <c r="B22" s="37"/>
      <c r="C22" s="37"/>
    </row>
    <row r="23" spans="2:3" s="2" customFormat="1" ht="14.25" customHeight="1">
      <c r="B23" s="55" t="s">
        <v>101</v>
      </c>
      <c r="C23" s="5"/>
    </row>
    <row r="24" spans="2:4" s="2" customFormat="1" ht="15" customHeight="1">
      <c r="B24" s="56"/>
      <c r="C24" s="37"/>
      <c r="D24" s="57"/>
    </row>
    <row r="25" spans="2:11" s="2" customFormat="1" ht="15" customHeight="1">
      <c r="B25" s="56"/>
      <c r="C25" s="37"/>
      <c r="D25" s="1"/>
      <c r="E25" s="1"/>
      <c r="F25" s="1"/>
      <c r="G25" s="1"/>
      <c r="H25" s="1"/>
      <c r="I25" s="1"/>
      <c r="J25" s="1"/>
      <c r="K25" s="1"/>
    </row>
    <row r="26" spans="2:3" ht="14.25">
      <c r="B26" s="3"/>
      <c r="C26" s="3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8">
    <mergeCell ref="J3:K3"/>
    <mergeCell ref="B5:C5"/>
    <mergeCell ref="B6:C6"/>
    <mergeCell ref="B8:C8"/>
    <mergeCell ref="B3:C4"/>
    <mergeCell ref="D3:E3"/>
    <mergeCell ref="F3:G3"/>
    <mergeCell ref="H3:I3"/>
  </mergeCells>
  <dataValidations count="2">
    <dataValidation allowBlank="1" showInputMessage="1" showErrorMessage="1" imeMode="on" sqref="B1:B3 C9:C20 C5:J5 B9:B65536 D3:D4 E4 G4 F3:F4 H3:H4 I4 J3:J4 K4:K5 L5:IV8 A5:B8"/>
    <dataValidation allowBlank="1" showInputMessage="1" showErrorMessage="1" imeMode="off" sqref="D6:K2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6.50390625" style="4" customWidth="1"/>
    <col min="4" max="11" width="11.375" style="1" customWidth="1"/>
    <col min="12" max="12" width="9.375" style="1" bestFit="1" customWidth="1"/>
    <col min="13" max="16384" width="9.00390625" style="1" customWidth="1"/>
  </cols>
  <sheetData>
    <row r="1" spans="2:3" ht="14.25">
      <c r="B1" s="3" t="s">
        <v>102</v>
      </c>
      <c r="C1" s="3"/>
    </row>
    <row r="2" ht="12" customHeight="1"/>
    <row r="3" spans="2:11" s="20" customFormat="1" ht="12" customHeight="1">
      <c r="B3" s="168" t="s">
        <v>103</v>
      </c>
      <c r="C3" s="169"/>
      <c r="D3" s="109" t="s">
        <v>47</v>
      </c>
      <c r="E3" s="109" t="s">
        <v>104</v>
      </c>
      <c r="F3" s="109" t="s">
        <v>105</v>
      </c>
      <c r="G3" s="172" t="s">
        <v>106</v>
      </c>
      <c r="H3" s="172" t="s">
        <v>107</v>
      </c>
      <c r="I3" s="109" t="s">
        <v>108</v>
      </c>
      <c r="J3" s="104" t="s">
        <v>109</v>
      </c>
      <c r="K3" s="135" t="s">
        <v>110</v>
      </c>
    </row>
    <row r="4" spans="2:11" s="20" customFormat="1" ht="12" customHeight="1">
      <c r="B4" s="170"/>
      <c r="C4" s="171"/>
      <c r="D4" s="159"/>
      <c r="E4" s="159"/>
      <c r="F4" s="159"/>
      <c r="G4" s="173"/>
      <c r="H4" s="173"/>
      <c r="I4" s="159"/>
      <c r="J4" s="160"/>
      <c r="K4" s="161"/>
    </row>
    <row r="5" spans="2:11" s="2" customFormat="1" ht="12" customHeight="1">
      <c r="B5" s="137"/>
      <c r="C5" s="138"/>
      <c r="D5" s="31" t="s">
        <v>51</v>
      </c>
      <c r="E5" s="31" t="s">
        <v>51</v>
      </c>
      <c r="F5" s="31" t="s">
        <v>51</v>
      </c>
      <c r="G5" s="31" t="s">
        <v>51</v>
      </c>
      <c r="H5" s="31" t="s">
        <v>51</v>
      </c>
      <c r="I5" s="31" t="s">
        <v>51</v>
      </c>
      <c r="J5" s="31" t="s">
        <v>51</v>
      </c>
      <c r="K5" s="31" t="s">
        <v>51</v>
      </c>
    </row>
    <row r="6" spans="2:11" s="2" customFormat="1" ht="12" customHeight="1">
      <c r="B6" s="162" t="s">
        <v>111</v>
      </c>
      <c r="C6" s="163"/>
      <c r="D6" s="58">
        <v>2949552</v>
      </c>
      <c r="E6" s="58">
        <v>851945</v>
      </c>
      <c r="F6" s="58">
        <v>3468</v>
      </c>
      <c r="G6" s="58">
        <v>18</v>
      </c>
      <c r="H6" s="58">
        <v>144</v>
      </c>
      <c r="I6" s="58">
        <v>1950580</v>
      </c>
      <c r="J6" s="58">
        <v>10363</v>
      </c>
      <c r="K6" s="58">
        <v>133033</v>
      </c>
    </row>
    <row r="7" spans="2:11" s="45" customFormat="1" ht="12" customHeight="1">
      <c r="B7" s="164" t="s">
        <v>112</v>
      </c>
      <c r="C7" s="164"/>
      <c r="D7" s="166" t="s">
        <v>47</v>
      </c>
      <c r="E7" s="166" t="s">
        <v>113</v>
      </c>
      <c r="F7" s="166" t="s">
        <v>114</v>
      </c>
      <c r="G7" s="166"/>
      <c r="H7" s="166"/>
      <c r="I7" s="166"/>
      <c r="J7" s="166"/>
      <c r="K7" s="166"/>
    </row>
    <row r="8" spans="2:11" s="45" customFormat="1" ht="12" customHeight="1">
      <c r="B8" s="165"/>
      <c r="C8" s="165"/>
      <c r="D8" s="167"/>
      <c r="E8" s="167"/>
      <c r="F8" s="167"/>
      <c r="G8" s="167"/>
      <c r="H8" s="167"/>
      <c r="I8" s="167"/>
      <c r="J8" s="167"/>
      <c r="K8" s="167"/>
    </row>
    <row r="9" spans="2:11" s="45" customFormat="1" ht="12" customHeight="1">
      <c r="B9" s="41"/>
      <c r="C9" s="53"/>
      <c r="D9" s="31" t="s">
        <v>51</v>
      </c>
      <c r="E9" s="31" t="s">
        <v>51</v>
      </c>
      <c r="F9" s="151" t="s">
        <v>51</v>
      </c>
      <c r="G9" s="152"/>
      <c r="H9" s="152"/>
      <c r="I9" s="152"/>
      <c r="J9" s="152"/>
      <c r="K9" s="153"/>
    </row>
    <row r="10" spans="2:11" s="45" customFormat="1" ht="12" customHeight="1">
      <c r="B10" s="154" t="s">
        <v>115</v>
      </c>
      <c r="C10" s="155"/>
      <c r="D10" s="59">
        <v>1806157</v>
      </c>
      <c r="E10" s="59">
        <v>123927</v>
      </c>
      <c r="F10" s="156">
        <v>1682230</v>
      </c>
      <c r="G10" s="157"/>
      <c r="H10" s="157"/>
      <c r="I10" s="157"/>
      <c r="J10" s="157"/>
      <c r="K10" s="158"/>
    </row>
    <row r="11" spans="2:11" s="45" customFormat="1" ht="12" customHeight="1">
      <c r="B11" s="154" t="s">
        <v>116</v>
      </c>
      <c r="C11" s="155"/>
      <c r="D11" s="60">
        <v>1297871</v>
      </c>
      <c r="E11" s="59">
        <v>105414</v>
      </c>
      <c r="F11" s="156">
        <v>1192457</v>
      </c>
      <c r="G11" s="157"/>
      <c r="H11" s="157"/>
      <c r="I11" s="157"/>
      <c r="J11" s="157"/>
      <c r="K11" s="158"/>
    </row>
    <row r="12" spans="2:11" s="45" customFormat="1" ht="12" customHeight="1">
      <c r="B12" s="154" t="s">
        <v>117</v>
      </c>
      <c r="C12" s="155"/>
      <c r="D12" s="60">
        <v>1003813</v>
      </c>
      <c r="E12" s="59">
        <v>92827</v>
      </c>
      <c r="F12" s="156">
        <v>910985</v>
      </c>
      <c r="G12" s="157"/>
      <c r="H12" s="157"/>
      <c r="I12" s="157"/>
      <c r="J12" s="157"/>
      <c r="K12" s="158"/>
    </row>
    <row r="13" spans="2:12" s="45" customFormat="1" ht="12" customHeight="1">
      <c r="B13" s="146" t="s">
        <v>118</v>
      </c>
      <c r="C13" s="147"/>
      <c r="D13" s="61">
        <v>718374</v>
      </c>
      <c r="E13" s="62">
        <v>107997</v>
      </c>
      <c r="F13" s="148">
        <v>610376</v>
      </c>
      <c r="G13" s="149"/>
      <c r="H13" s="149"/>
      <c r="I13" s="149"/>
      <c r="J13" s="149"/>
      <c r="K13" s="150"/>
      <c r="L13" s="63"/>
    </row>
    <row r="14" spans="2:4" s="2" customFormat="1" ht="12" customHeight="1">
      <c r="B14" s="37"/>
      <c r="C14" s="37"/>
      <c r="D14" s="64"/>
    </row>
    <row r="15" spans="2:11" s="2" customFormat="1" ht="12" customHeight="1">
      <c r="B15" s="5" t="s">
        <v>119</v>
      </c>
      <c r="C15" s="5"/>
      <c r="D15" s="1"/>
      <c r="E15" s="1"/>
      <c r="F15" s="1"/>
      <c r="G15" s="1"/>
      <c r="H15" s="1"/>
      <c r="I15" s="1"/>
      <c r="J15" s="1"/>
      <c r="K15" s="1"/>
    </row>
    <row r="16" spans="2:4" ht="12" customHeight="1">
      <c r="B16" s="65" t="s">
        <v>120</v>
      </c>
      <c r="D16" s="66"/>
    </row>
    <row r="17" ht="12" customHeight="1">
      <c r="D17" s="66"/>
    </row>
    <row r="18" ht="12" customHeight="1">
      <c r="D18" s="66"/>
    </row>
    <row r="19" ht="12" customHeight="1">
      <c r="D19" s="66"/>
    </row>
    <row r="20" ht="12" customHeight="1">
      <c r="D20" s="66"/>
    </row>
    <row r="21" ht="12" customHeight="1">
      <c r="D21" s="66"/>
    </row>
    <row r="22" ht="12" customHeight="1"/>
    <row r="23" ht="12" customHeight="1"/>
    <row r="24" ht="12" customHeight="1"/>
    <row r="25" ht="12" customHeight="1"/>
    <row r="26" ht="12" customHeight="1"/>
    <row r="27" ht="12" customHeight="1">
      <c r="E27" s="67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sheetProtection/>
  <mergeCells count="24">
    <mergeCell ref="D3:D4"/>
    <mergeCell ref="E3:E4"/>
    <mergeCell ref="F3:F4"/>
    <mergeCell ref="G3:G4"/>
    <mergeCell ref="H3:H4"/>
    <mergeCell ref="I3:I4"/>
    <mergeCell ref="J3:J4"/>
    <mergeCell ref="K3:K4"/>
    <mergeCell ref="B5:C5"/>
    <mergeCell ref="B6:C6"/>
    <mergeCell ref="B7:C8"/>
    <mergeCell ref="D7:D8"/>
    <mergeCell ref="E7:E8"/>
    <mergeCell ref="F7:K8"/>
    <mergeCell ref="B3:C4"/>
    <mergeCell ref="B13:C13"/>
    <mergeCell ref="F13:K13"/>
    <mergeCell ref="F9:K9"/>
    <mergeCell ref="B10:C10"/>
    <mergeCell ref="F10:K10"/>
    <mergeCell ref="B11:C11"/>
    <mergeCell ref="F11:K11"/>
    <mergeCell ref="B12:C12"/>
    <mergeCell ref="F12:K12"/>
  </mergeCells>
  <dataValidations count="1">
    <dataValidation allowBlank="1" showInputMessage="1" showErrorMessage="1" imeMode="on" sqref="G14:G65536 J14:J65536 D14:D65536 E7:F7 B6:B7 D9:E9 G1:G6 D1:D7 J1:J6 B3:C4 A5:C5 E3:F3 H3:I3 K3 K5:IV5 B1:B4 E5:F5 H5:I5 B10:B6553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H47" sqref="H47"/>
    </sheetView>
  </sheetViews>
  <sheetFormatPr defaultColWidth="9.00390625" defaultRowHeight="13.5"/>
  <cols>
    <col min="1" max="1" width="2.625" style="1" customWidth="1"/>
    <col min="2" max="2" width="10.625" style="4" customWidth="1"/>
    <col min="3" max="3" width="4.625" style="4" customWidth="1"/>
    <col min="4" max="13" width="11.125" style="1" customWidth="1"/>
    <col min="14" max="17" width="10.875" style="1" customWidth="1"/>
    <col min="18" max="16384" width="9.00390625" style="1" customWidth="1"/>
  </cols>
  <sheetData>
    <row r="1" spans="2:3" ht="14.25">
      <c r="B1" s="3" t="s">
        <v>121</v>
      </c>
      <c r="C1" s="3"/>
    </row>
    <row r="2" spans="4:16" ht="12" customHeight="1"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2:15" s="20" customFormat="1" ht="12" customHeight="1">
      <c r="B3" s="131" t="s">
        <v>46</v>
      </c>
      <c r="C3" s="132"/>
      <c r="D3" s="106" t="s">
        <v>122</v>
      </c>
      <c r="E3" s="108"/>
      <c r="F3" s="106" t="s">
        <v>123</v>
      </c>
      <c r="G3" s="108"/>
      <c r="H3" s="106" t="s">
        <v>124</v>
      </c>
      <c r="I3" s="108"/>
      <c r="J3" s="106" t="s">
        <v>125</v>
      </c>
      <c r="K3" s="108"/>
      <c r="L3" s="106" t="s">
        <v>126</v>
      </c>
      <c r="M3" s="108"/>
      <c r="N3" s="106" t="s">
        <v>127</v>
      </c>
      <c r="O3" s="108"/>
    </row>
    <row r="4" spans="2:15" s="20" customFormat="1" ht="12" customHeight="1">
      <c r="B4" s="133"/>
      <c r="C4" s="134"/>
      <c r="D4" s="10" t="s">
        <v>128</v>
      </c>
      <c r="E4" s="10" t="s">
        <v>84</v>
      </c>
      <c r="F4" s="10" t="s">
        <v>128</v>
      </c>
      <c r="G4" s="10" t="s">
        <v>84</v>
      </c>
      <c r="H4" s="10" t="s">
        <v>128</v>
      </c>
      <c r="I4" s="10" t="s">
        <v>84</v>
      </c>
      <c r="J4" s="10" t="s">
        <v>128</v>
      </c>
      <c r="K4" s="10" t="s">
        <v>84</v>
      </c>
      <c r="L4" s="10" t="s">
        <v>128</v>
      </c>
      <c r="M4" s="10" t="s">
        <v>84</v>
      </c>
      <c r="N4" s="10" t="s">
        <v>128</v>
      </c>
      <c r="O4" s="10" t="s">
        <v>84</v>
      </c>
    </row>
    <row r="5" spans="2:15" s="2" customFormat="1" ht="12" customHeight="1">
      <c r="B5" s="137"/>
      <c r="C5" s="138"/>
      <c r="D5" s="31" t="s">
        <v>129</v>
      </c>
      <c r="E5" s="31" t="s">
        <v>51</v>
      </c>
      <c r="F5" s="31" t="s">
        <v>129</v>
      </c>
      <c r="G5" s="31" t="s">
        <v>51</v>
      </c>
      <c r="H5" s="31" t="s">
        <v>129</v>
      </c>
      <c r="I5" s="31" t="s">
        <v>51</v>
      </c>
      <c r="J5" s="31" t="s">
        <v>129</v>
      </c>
      <c r="K5" s="31" t="s">
        <v>51</v>
      </c>
      <c r="L5" s="31" t="s">
        <v>129</v>
      </c>
      <c r="M5" s="31" t="s">
        <v>51</v>
      </c>
      <c r="N5" s="31" t="s">
        <v>129</v>
      </c>
      <c r="O5" s="31" t="s">
        <v>51</v>
      </c>
    </row>
    <row r="6" spans="2:15" s="2" customFormat="1" ht="12" customHeight="1">
      <c r="B6" s="142" t="s">
        <v>130</v>
      </c>
      <c r="C6" s="143"/>
      <c r="D6" s="68">
        <v>26399</v>
      </c>
      <c r="E6" s="68">
        <v>294886</v>
      </c>
      <c r="F6" s="68">
        <v>24864</v>
      </c>
      <c r="G6" s="68">
        <v>260535</v>
      </c>
      <c r="H6" s="68">
        <v>23280</v>
      </c>
      <c r="I6" s="68">
        <v>222860</v>
      </c>
      <c r="J6" s="68">
        <v>76925</v>
      </c>
      <c r="K6" s="68">
        <v>669479</v>
      </c>
      <c r="L6" s="68">
        <v>2768</v>
      </c>
      <c r="M6" s="68">
        <v>25612</v>
      </c>
      <c r="N6" s="68">
        <v>3704</v>
      </c>
      <c r="O6" s="68">
        <v>29355</v>
      </c>
    </row>
    <row r="7" spans="2:15" s="45" customFormat="1" ht="12" customHeight="1">
      <c r="B7" s="174" t="s">
        <v>131</v>
      </c>
      <c r="C7" s="175"/>
      <c r="D7" s="69">
        <f aca="true" t="shared" si="0" ref="D7:I7">SUM(D8:D19)</f>
        <v>22538</v>
      </c>
      <c r="E7" s="69">
        <f t="shared" si="0"/>
        <v>252611</v>
      </c>
      <c r="F7" s="69">
        <f t="shared" si="0"/>
        <v>21174</v>
      </c>
      <c r="G7" s="69">
        <f t="shared" si="0"/>
        <v>227288</v>
      </c>
      <c r="H7" s="69">
        <f t="shared" si="0"/>
        <v>20824</v>
      </c>
      <c r="I7" s="69">
        <f t="shared" si="0"/>
        <v>220371</v>
      </c>
      <c r="J7" s="69">
        <v>74706</v>
      </c>
      <c r="K7" s="69">
        <v>652314</v>
      </c>
      <c r="L7" s="69">
        <f>SUM(L8:L19)</f>
        <v>2283</v>
      </c>
      <c r="M7" s="69">
        <f>SUM(M8:M19)</f>
        <v>20654</v>
      </c>
      <c r="N7" s="69">
        <v>3318</v>
      </c>
      <c r="O7" s="69">
        <v>24861</v>
      </c>
    </row>
    <row r="8" spans="2:15" s="2" customFormat="1" ht="12" customHeight="1">
      <c r="B8" s="34" t="s">
        <v>132</v>
      </c>
      <c r="C8" s="49" t="s">
        <v>133</v>
      </c>
      <c r="D8" s="68">
        <v>1685</v>
      </c>
      <c r="E8" s="68">
        <v>18075</v>
      </c>
      <c r="F8" s="68">
        <v>1529</v>
      </c>
      <c r="G8" s="68">
        <v>15337</v>
      </c>
      <c r="H8" s="68">
        <v>1707</v>
      </c>
      <c r="I8" s="68">
        <v>17965</v>
      </c>
      <c r="J8" s="68">
        <v>76671</v>
      </c>
      <c r="K8" s="68">
        <v>668287</v>
      </c>
      <c r="L8" s="68">
        <v>198</v>
      </c>
      <c r="M8" s="68">
        <v>1347</v>
      </c>
      <c r="N8" s="68">
        <v>1289</v>
      </c>
      <c r="O8" s="68">
        <v>6362</v>
      </c>
    </row>
    <row r="9" spans="2:15" s="2" customFormat="1" ht="12" customHeight="1">
      <c r="B9" s="34"/>
      <c r="C9" s="49" t="s">
        <v>134</v>
      </c>
      <c r="D9" s="68">
        <v>1682</v>
      </c>
      <c r="E9" s="68">
        <v>18271</v>
      </c>
      <c r="F9" s="68">
        <v>1575</v>
      </c>
      <c r="G9" s="68">
        <v>16394</v>
      </c>
      <c r="H9" s="68">
        <v>1647</v>
      </c>
      <c r="I9" s="68">
        <v>16633</v>
      </c>
      <c r="J9" s="68">
        <v>76403</v>
      </c>
      <c r="K9" s="68">
        <v>665040</v>
      </c>
      <c r="L9" s="68">
        <v>120</v>
      </c>
      <c r="M9" s="68">
        <v>1010</v>
      </c>
      <c r="N9" s="68">
        <v>1407</v>
      </c>
      <c r="O9" s="68">
        <v>7316</v>
      </c>
    </row>
    <row r="10" spans="2:15" s="2" customFormat="1" ht="12" customHeight="1">
      <c r="B10" s="34"/>
      <c r="C10" s="49" t="s">
        <v>135</v>
      </c>
      <c r="D10" s="68">
        <v>2171</v>
      </c>
      <c r="E10" s="68">
        <v>23396</v>
      </c>
      <c r="F10" s="68">
        <v>2022</v>
      </c>
      <c r="G10" s="68">
        <v>20311</v>
      </c>
      <c r="H10" s="68">
        <v>1949</v>
      </c>
      <c r="I10" s="68">
        <v>19608</v>
      </c>
      <c r="J10" s="68">
        <v>76212</v>
      </c>
      <c r="K10" s="68">
        <v>663565</v>
      </c>
      <c r="L10" s="68">
        <v>203</v>
      </c>
      <c r="M10" s="68">
        <v>2209</v>
      </c>
      <c r="N10" s="68">
        <v>1604</v>
      </c>
      <c r="O10" s="70">
        <v>9505</v>
      </c>
    </row>
    <row r="11" spans="2:15" s="2" customFormat="1" ht="12" customHeight="1">
      <c r="B11" s="34"/>
      <c r="C11" s="49" t="s">
        <v>136</v>
      </c>
      <c r="D11" s="68">
        <v>1854</v>
      </c>
      <c r="E11" s="68">
        <v>19218</v>
      </c>
      <c r="F11" s="68">
        <v>1776</v>
      </c>
      <c r="G11" s="68">
        <v>17638</v>
      </c>
      <c r="H11" s="68">
        <v>1698</v>
      </c>
      <c r="I11" s="68">
        <v>16733</v>
      </c>
      <c r="J11" s="68">
        <v>76168</v>
      </c>
      <c r="K11" s="68">
        <v>663377</v>
      </c>
      <c r="L11" s="68">
        <v>199</v>
      </c>
      <c r="M11" s="68">
        <v>1750</v>
      </c>
      <c r="N11" s="68">
        <v>1802</v>
      </c>
      <c r="O11" s="68">
        <v>11245</v>
      </c>
    </row>
    <row r="12" spans="2:15" s="2" customFormat="1" ht="12" customHeight="1">
      <c r="B12" s="34"/>
      <c r="C12" s="49" t="s">
        <v>137</v>
      </c>
      <c r="D12" s="68">
        <v>1495</v>
      </c>
      <c r="E12" s="68">
        <v>15361</v>
      </c>
      <c r="F12" s="68">
        <v>1379</v>
      </c>
      <c r="G12" s="68">
        <v>13615</v>
      </c>
      <c r="H12" s="68">
        <v>1442</v>
      </c>
      <c r="I12" s="68">
        <v>16193</v>
      </c>
      <c r="J12" s="68">
        <v>76023</v>
      </c>
      <c r="K12" s="68">
        <v>661112</v>
      </c>
      <c r="L12" s="68">
        <v>234</v>
      </c>
      <c r="M12" s="68">
        <v>1853</v>
      </c>
      <c r="N12" s="68">
        <v>2032</v>
      </c>
      <c r="O12" s="68">
        <v>13067</v>
      </c>
    </row>
    <row r="13" spans="2:15" s="2" customFormat="1" ht="12" customHeight="1">
      <c r="B13" s="34"/>
      <c r="C13" s="49" t="s">
        <v>138</v>
      </c>
      <c r="D13" s="68">
        <v>1947</v>
      </c>
      <c r="E13" s="68">
        <v>22457</v>
      </c>
      <c r="F13" s="68">
        <v>1853</v>
      </c>
      <c r="G13" s="68">
        <v>20396</v>
      </c>
      <c r="H13" s="68">
        <v>1560</v>
      </c>
      <c r="I13" s="68">
        <v>16470</v>
      </c>
      <c r="J13" s="68">
        <v>75868</v>
      </c>
      <c r="K13" s="68">
        <v>659825</v>
      </c>
      <c r="L13" s="68">
        <v>214</v>
      </c>
      <c r="M13" s="68">
        <v>2121</v>
      </c>
      <c r="N13" s="68">
        <v>2244</v>
      </c>
      <c r="O13" s="68">
        <v>15123</v>
      </c>
    </row>
    <row r="14" spans="2:15" s="2" customFormat="1" ht="12" customHeight="1">
      <c r="B14" s="34"/>
      <c r="C14" s="49" t="s">
        <v>139</v>
      </c>
      <c r="D14" s="68">
        <v>1403</v>
      </c>
      <c r="E14" s="68">
        <v>14383</v>
      </c>
      <c r="F14" s="68">
        <v>1290</v>
      </c>
      <c r="G14" s="68">
        <v>12669</v>
      </c>
      <c r="H14" s="68">
        <v>1488</v>
      </c>
      <c r="I14" s="68">
        <v>16332</v>
      </c>
      <c r="J14" s="68">
        <v>75674</v>
      </c>
      <c r="K14" s="68">
        <v>657052</v>
      </c>
      <c r="L14" s="68">
        <v>174</v>
      </c>
      <c r="M14" s="68">
        <v>1803</v>
      </c>
      <c r="N14" s="68">
        <v>2405</v>
      </c>
      <c r="O14" s="68">
        <v>16594</v>
      </c>
    </row>
    <row r="15" spans="2:15" s="2" customFormat="1" ht="12" customHeight="1">
      <c r="B15" s="34"/>
      <c r="C15" s="49" t="s">
        <v>140</v>
      </c>
      <c r="D15" s="68">
        <v>1901</v>
      </c>
      <c r="E15" s="68">
        <v>20715</v>
      </c>
      <c r="F15" s="68">
        <v>1738</v>
      </c>
      <c r="G15" s="68">
        <v>18285</v>
      </c>
      <c r="H15" s="68">
        <v>1615</v>
      </c>
      <c r="I15" s="68">
        <v>17461</v>
      </c>
      <c r="J15" s="68">
        <v>75430</v>
      </c>
      <c r="K15" s="68">
        <v>653783</v>
      </c>
      <c r="L15" s="68">
        <v>181</v>
      </c>
      <c r="M15" s="68">
        <v>1446</v>
      </c>
      <c r="N15" s="68">
        <v>2579</v>
      </c>
      <c r="O15" s="68">
        <v>18010</v>
      </c>
    </row>
    <row r="16" spans="2:15" s="2" customFormat="1" ht="12" customHeight="1">
      <c r="B16" s="34"/>
      <c r="C16" s="49" t="s">
        <v>53</v>
      </c>
      <c r="D16" s="68">
        <v>2429</v>
      </c>
      <c r="E16" s="68">
        <v>26693</v>
      </c>
      <c r="F16" s="68">
        <v>2375</v>
      </c>
      <c r="G16" s="68">
        <v>25305</v>
      </c>
      <c r="H16" s="68">
        <v>2291</v>
      </c>
      <c r="I16" s="68">
        <v>21657</v>
      </c>
      <c r="J16" s="68">
        <v>75559</v>
      </c>
      <c r="K16" s="68">
        <v>657818</v>
      </c>
      <c r="L16" s="68">
        <v>184</v>
      </c>
      <c r="M16" s="68">
        <v>1646</v>
      </c>
      <c r="N16" s="68">
        <v>2754</v>
      </c>
      <c r="O16" s="68">
        <v>19591</v>
      </c>
    </row>
    <row r="17" spans="2:15" s="2" customFormat="1" ht="12" customHeight="1">
      <c r="B17" s="34" t="s">
        <v>141</v>
      </c>
      <c r="C17" s="49" t="s">
        <v>142</v>
      </c>
      <c r="D17" s="68">
        <v>1387</v>
      </c>
      <c r="E17" s="68">
        <v>16358</v>
      </c>
      <c r="F17" s="68">
        <v>1235</v>
      </c>
      <c r="G17" s="68">
        <v>13537</v>
      </c>
      <c r="H17" s="68">
        <v>1456</v>
      </c>
      <c r="I17" s="68">
        <v>16922</v>
      </c>
      <c r="J17" s="68">
        <v>75046</v>
      </c>
      <c r="K17" s="68">
        <v>652125</v>
      </c>
      <c r="L17" s="68">
        <v>203</v>
      </c>
      <c r="M17" s="68">
        <v>1660</v>
      </c>
      <c r="N17" s="68">
        <v>2955</v>
      </c>
      <c r="O17" s="68">
        <v>21188</v>
      </c>
    </row>
    <row r="18" spans="2:15" s="2" customFormat="1" ht="12" customHeight="1">
      <c r="B18" s="34"/>
      <c r="C18" s="49" t="s">
        <v>143</v>
      </c>
      <c r="D18" s="68">
        <v>1818</v>
      </c>
      <c r="E18" s="68">
        <v>22486</v>
      </c>
      <c r="F18" s="68">
        <v>1699</v>
      </c>
      <c r="G18" s="68">
        <v>19683</v>
      </c>
      <c r="H18" s="68">
        <v>1653</v>
      </c>
      <c r="I18" s="68">
        <v>18914</v>
      </c>
      <c r="J18" s="68">
        <v>74770</v>
      </c>
      <c r="K18" s="68">
        <v>649330</v>
      </c>
      <c r="L18" s="68">
        <v>142</v>
      </c>
      <c r="M18" s="68">
        <v>1117</v>
      </c>
      <c r="N18" s="68">
        <v>3090</v>
      </c>
      <c r="O18" s="68">
        <v>22236</v>
      </c>
    </row>
    <row r="19" spans="2:15" s="2" customFormat="1" ht="12" customHeight="1">
      <c r="B19" s="34"/>
      <c r="C19" s="49" t="s">
        <v>144</v>
      </c>
      <c r="D19" s="68">
        <v>2766</v>
      </c>
      <c r="E19" s="68">
        <v>35198</v>
      </c>
      <c r="F19" s="68">
        <v>2703</v>
      </c>
      <c r="G19" s="68">
        <v>34118</v>
      </c>
      <c r="H19" s="68">
        <v>2318</v>
      </c>
      <c r="I19" s="68">
        <v>25483</v>
      </c>
      <c r="J19" s="68">
        <v>74706</v>
      </c>
      <c r="K19" s="68">
        <v>652314</v>
      </c>
      <c r="L19" s="68">
        <v>231</v>
      </c>
      <c r="M19" s="68">
        <v>2692</v>
      </c>
      <c r="N19" s="68">
        <v>3318</v>
      </c>
      <c r="O19" s="68">
        <v>24861</v>
      </c>
    </row>
    <row r="20" spans="2:15" s="2" customFormat="1" ht="12" customHeight="1">
      <c r="B20" s="37"/>
      <c r="C20" s="3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2:3" s="2" customFormat="1" ht="12" customHeight="1">
      <c r="B21" s="5" t="s">
        <v>145</v>
      </c>
      <c r="C21" s="5"/>
    </row>
    <row r="22" spans="2:7" s="2" customFormat="1" ht="12" customHeight="1">
      <c r="B22" s="176" t="s">
        <v>146</v>
      </c>
      <c r="C22" s="177"/>
      <c r="D22" s="177"/>
      <c r="E22" s="177"/>
      <c r="F22" s="177"/>
      <c r="G22" s="177"/>
    </row>
    <row r="23" spans="2:15" s="2" customFormat="1" ht="12" customHeight="1">
      <c r="B23" s="176" t="s">
        <v>147</v>
      </c>
      <c r="C23" s="177"/>
      <c r="D23" s="177"/>
      <c r="E23" s="177"/>
      <c r="F23" s="177"/>
      <c r="G23" s="177"/>
      <c r="H23" s="1"/>
      <c r="I23" s="1"/>
      <c r="J23" s="1"/>
      <c r="K23" s="1"/>
      <c r="L23" s="1"/>
      <c r="M23" s="1"/>
      <c r="N23" s="1"/>
      <c r="O23" s="1"/>
    </row>
    <row r="24" spans="2:3" ht="14.25">
      <c r="B24" s="3"/>
      <c r="C24" s="3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sheetProtection/>
  <mergeCells count="12">
    <mergeCell ref="J3:K3"/>
    <mergeCell ref="L3:M3"/>
    <mergeCell ref="N3:O3"/>
    <mergeCell ref="B5:C5"/>
    <mergeCell ref="B6:C6"/>
    <mergeCell ref="B7:C7"/>
    <mergeCell ref="B22:G22"/>
    <mergeCell ref="B23:G23"/>
    <mergeCell ref="B3:C4"/>
    <mergeCell ref="D3:E3"/>
    <mergeCell ref="F3:G3"/>
    <mergeCell ref="H3:I3"/>
  </mergeCells>
  <dataValidations count="2">
    <dataValidation allowBlank="1" showInputMessage="1" showErrorMessage="1" imeMode="on" sqref="B1:B3 O4 G4 D3:D4 E4 C8:C19 F3:F4 I4 H3:H4 K4 J3:J4 M4 L3:L4 A6:A7 N3:N4 P5:IV7 A5:O5 B6:B65536"/>
    <dataValidation allowBlank="1" showInputMessage="1" showErrorMessage="1" imeMode="off" sqref="N8:O18 N6:O6 L6:M18 D6:I18 J6:K6 J8:K18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8"/>
  <sheetViews>
    <sheetView zoomScalePageLayoutView="0" workbookViewId="0" topLeftCell="A1">
      <selection activeCell="H47" sqref="H47"/>
    </sheetView>
  </sheetViews>
  <sheetFormatPr defaultColWidth="9.00390625" defaultRowHeight="13.5"/>
  <cols>
    <col min="1" max="1" width="2.625" style="1" customWidth="1"/>
    <col min="2" max="2" width="10.625" style="4" customWidth="1"/>
    <col min="3" max="3" width="4.625" style="4" customWidth="1"/>
    <col min="4" max="4" width="6.625" style="1" customWidth="1"/>
    <col min="5" max="5" width="9.37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75390625" style="1" bestFit="1" customWidth="1"/>
    <col min="10" max="10" width="6.625" style="1" customWidth="1"/>
    <col min="11" max="11" width="8.7539062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3" t="s">
        <v>148</v>
      </c>
      <c r="C1" s="3"/>
    </row>
    <row r="2" spans="4:13" ht="12" customHeight="1"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s="20" customFormat="1" ht="12" customHeight="1">
      <c r="B3" s="131" t="s">
        <v>46</v>
      </c>
      <c r="C3" s="132"/>
      <c r="D3" s="106" t="s">
        <v>23</v>
      </c>
      <c r="E3" s="108"/>
      <c r="F3" s="106" t="s">
        <v>149</v>
      </c>
      <c r="G3" s="108"/>
      <c r="H3" s="106" t="s">
        <v>150</v>
      </c>
      <c r="I3" s="108"/>
      <c r="J3" s="106" t="s">
        <v>151</v>
      </c>
      <c r="K3" s="108"/>
      <c r="L3" s="106" t="s">
        <v>50</v>
      </c>
      <c r="M3" s="108"/>
    </row>
    <row r="4" spans="2:13" s="20" customFormat="1" ht="12" customHeight="1">
      <c r="B4" s="133"/>
      <c r="C4" s="134"/>
      <c r="D4" s="10" t="s">
        <v>128</v>
      </c>
      <c r="E4" s="10" t="s">
        <v>152</v>
      </c>
      <c r="F4" s="10" t="s">
        <v>128</v>
      </c>
      <c r="G4" s="10" t="s">
        <v>152</v>
      </c>
      <c r="H4" s="10" t="s">
        <v>128</v>
      </c>
      <c r="I4" s="10" t="s">
        <v>152</v>
      </c>
      <c r="J4" s="10" t="s">
        <v>128</v>
      </c>
      <c r="K4" s="10" t="s">
        <v>152</v>
      </c>
      <c r="L4" s="10" t="s">
        <v>128</v>
      </c>
      <c r="M4" s="10" t="s">
        <v>152</v>
      </c>
    </row>
    <row r="5" spans="2:13" s="2" customFormat="1" ht="12" customHeight="1">
      <c r="B5" s="137"/>
      <c r="C5" s="138"/>
      <c r="D5" s="31" t="s">
        <v>129</v>
      </c>
      <c r="E5" s="31" t="s">
        <v>51</v>
      </c>
      <c r="F5" s="31" t="s">
        <v>129</v>
      </c>
      <c r="G5" s="31" t="s">
        <v>51</v>
      </c>
      <c r="H5" s="31" t="s">
        <v>129</v>
      </c>
      <c r="I5" s="31" t="s">
        <v>51</v>
      </c>
      <c r="J5" s="31" t="s">
        <v>129</v>
      </c>
      <c r="K5" s="31" t="s">
        <v>51</v>
      </c>
      <c r="L5" s="31" t="s">
        <v>129</v>
      </c>
      <c r="M5" s="31" t="s">
        <v>51</v>
      </c>
    </row>
    <row r="6" spans="2:13" s="2" customFormat="1" ht="12" customHeight="1">
      <c r="B6" s="142" t="s">
        <v>89</v>
      </c>
      <c r="C6" s="143"/>
      <c r="D6" s="71">
        <v>106</v>
      </c>
      <c r="E6" s="71">
        <v>29627</v>
      </c>
      <c r="F6" s="72">
        <v>35</v>
      </c>
      <c r="G6" s="72">
        <v>7576</v>
      </c>
      <c r="H6" s="72">
        <v>26</v>
      </c>
      <c r="I6" s="72">
        <v>8191</v>
      </c>
      <c r="J6" s="72">
        <v>16</v>
      </c>
      <c r="K6" s="72">
        <v>3468</v>
      </c>
      <c r="L6" s="72">
        <v>29</v>
      </c>
      <c r="M6" s="72">
        <v>10392</v>
      </c>
    </row>
    <row r="7" spans="2:13" s="23" customFormat="1" ht="12" customHeight="1">
      <c r="B7" s="174" t="s">
        <v>153</v>
      </c>
      <c r="C7" s="178"/>
      <c r="D7" s="73">
        <f>SUM(D8:D19)</f>
        <v>136</v>
      </c>
      <c r="E7" s="73">
        <f>SUM(G7,I7,K7,M7)</f>
        <v>79228</v>
      </c>
      <c r="F7" s="73">
        <f aca="true" t="shared" si="0" ref="F7:M7">SUM(F8:F19)</f>
        <v>42</v>
      </c>
      <c r="G7" s="73">
        <f t="shared" si="0"/>
        <v>8404</v>
      </c>
      <c r="H7" s="73">
        <f t="shared" si="0"/>
        <v>32</v>
      </c>
      <c r="I7" s="73">
        <f t="shared" si="0"/>
        <v>11337</v>
      </c>
      <c r="J7" s="73">
        <f t="shared" si="0"/>
        <v>31</v>
      </c>
      <c r="K7" s="73">
        <f t="shared" si="0"/>
        <v>2974</v>
      </c>
      <c r="L7" s="73">
        <f t="shared" si="0"/>
        <v>31</v>
      </c>
      <c r="M7" s="73">
        <f t="shared" si="0"/>
        <v>56513</v>
      </c>
    </row>
    <row r="8" spans="2:13" s="2" customFormat="1" ht="12" customHeight="1">
      <c r="B8" s="34" t="s">
        <v>154</v>
      </c>
      <c r="C8" s="49" t="s">
        <v>46</v>
      </c>
      <c r="D8" s="71">
        <f>SUM(F8,H8,J8,L8)</f>
        <v>21</v>
      </c>
      <c r="E8" s="74">
        <f aca="true" t="shared" si="1" ref="E8:E19">SUM(G8,I8,K8,M8)</f>
        <v>6316</v>
      </c>
      <c r="F8" s="75">
        <v>7</v>
      </c>
      <c r="G8" s="75">
        <v>1530</v>
      </c>
      <c r="H8" s="75">
        <v>6</v>
      </c>
      <c r="I8" s="75">
        <v>2040</v>
      </c>
      <c r="J8" s="72">
        <v>5</v>
      </c>
      <c r="K8" s="72">
        <v>586</v>
      </c>
      <c r="L8" s="75">
        <v>3</v>
      </c>
      <c r="M8" s="75">
        <v>2160</v>
      </c>
    </row>
    <row r="9" spans="2:13" s="2" customFormat="1" ht="12" customHeight="1">
      <c r="B9" s="34" t="s">
        <v>91</v>
      </c>
      <c r="C9" s="49"/>
      <c r="D9" s="71">
        <f aca="true" t="shared" si="2" ref="D9:D19">SUM(F9,H9,J9,L9)</f>
        <v>9</v>
      </c>
      <c r="E9" s="74">
        <f t="shared" si="1"/>
        <v>1030</v>
      </c>
      <c r="F9" s="75">
        <v>2</v>
      </c>
      <c r="G9" s="75">
        <v>580</v>
      </c>
      <c r="H9" s="75">
        <v>1</v>
      </c>
      <c r="I9" s="75">
        <v>220</v>
      </c>
      <c r="J9" s="76">
        <v>4</v>
      </c>
      <c r="K9" s="75">
        <v>210</v>
      </c>
      <c r="L9" s="72">
        <v>2</v>
      </c>
      <c r="M9" s="72">
        <v>20</v>
      </c>
    </row>
    <row r="10" spans="2:13" s="2" customFormat="1" ht="12" customHeight="1">
      <c r="B10" s="34" t="s">
        <v>92</v>
      </c>
      <c r="C10" s="49"/>
      <c r="D10" s="71">
        <f t="shared" si="2"/>
        <v>11</v>
      </c>
      <c r="E10" s="74">
        <f t="shared" si="1"/>
        <v>3716</v>
      </c>
      <c r="F10" s="75">
        <v>7</v>
      </c>
      <c r="G10" s="75">
        <v>3362</v>
      </c>
      <c r="H10" s="75">
        <v>1</v>
      </c>
      <c r="I10" s="75">
        <v>10</v>
      </c>
      <c r="J10" s="75">
        <v>1</v>
      </c>
      <c r="K10" s="75">
        <v>30</v>
      </c>
      <c r="L10" s="75">
        <v>2</v>
      </c>
      <c r="M10" s="75">
        <v>314</v>
      </c>
    </row>
    <row r="11" spans="2:13" s="2" customFormat="1" ht="12" customHeight="1">
      <c r="B11" s="34" t="s">
        <v>93</v>
      </c>
      <c r="C11" s="49"/>
      <c r="D11" s="71">
        <f t="shared" si="2"/>
        <v>18</v>
      </c>
      <c r="E11" s="74">
        <f t="shared" si="1"/>
        <v>25299</v>
      </c>
      <c r="F11" s="75">
        <v>3</v>
      </c>
      <c r="G11" s="75">
        <v>426</v>
      </c>
      <c r="H11" s="75">
        <v>5</v>
      </c>
      <c r="I11" s="75">
        <v>2646</v>
      </c>
      <c r="J11" s="75">
        <v>3</v>
      </c>
      <c r="K11" s="75">
        <v>410</v>
      </c>
      <c r="L11" s="72">
        <v>7</v>
      </c>
      <c r="M11" s="72">
        <v>21817</v>
      </c>
    </row>
    <row r="12" spans="2:13" s="2" customFormat="1" ht="12" customHeight="1">
      <c r="B12" s="34" t="s">
        <v>94</v>
      </c>
      <c r="C12" s="49"/>
      <c r="D12" s="71">
        <f t="shared" si="2"/>
        <v>15</v>
      </c>
      <c r="E12" s="74">
        <f t="shared" si="1"/>
        <v>2080</v>
      </c>
      <c r="F12" s="75">
        <v>2</v>
      </c>
      <c r="G12" s="75">
        <v>30</v>
      </c>
      <c r="H12" s="75">
        <v>8</v>
      </c>
      <c r="I12" s="75">
        <v>1006</v>
      </c>
      <c r="J12" s="76">
        <v>2</v>
      </c>
      <c r="K12" s="75">
        <v>120</v>
      </c>
      <c r="L12" s="75">
        <v>3</v>
      </c>
      <c r="M12" s="75">
        <v>924</v>
      </c>
    </row>
    <row r="13" spans="2:13" s="2" customFormat="1" ht="12" customHeight="1">
      <c r="B13" s="34" t="s">
        <v>95</v>
      </c>
      <c r="C13" s="49"/>
      <c r="D13" s="71">
        <f t="shared" si="2"/>
        <v>13</v>
      </c>
      <c r="E13" s="74">
        <f t="shared" si="1"/>
        <v>1191</v>
      </c>
      <c r="F13" s="75">
        <v>6</v>
      </c>
      <c r="G13" s="75">
        <v>726</v>
      </c>
      <c r="H13" s="75">
        <v>3</v>
      </c>
      <c r="I13" s="75">
        <v>342</v>
      </c>
      <c r="J13" s="75">
        <v>1</v>
      </c>
      <c r="K13" s="75">
        <v>35</v>
      </c>
      <c r="L13" s="75">
        <v>3</v>
      </c>
      <c r="M13" s="75">
        <v>88</v>
      </c>
    </row>
    <row r="14" spans="2:13" s="2" customFormat="1" ht="12" customHeight="1">
      <c r="B14" s="34" t="s">
        <v>96</v>
      </c>
      <c r="C14" s="49"/>
      <c r="D14" s="71">
        <f t="shared" si="2"/>
        <v>8</v>
      </c>
      <c r="E14" s="74">
        <f t="shared" si="1"/>
        <v>1060</v>
      </c>
      <c r="F14" s="75">
        <v>3</v>
      </c>
      <c r="G14" s="75">
        <v>183</v>
      </c>
      <c r="H14" s="75" t="s">
        <v>155</v>
      </c>
      <c r="I14" s="75" t="s">
        <v>155</v>
      </c>
      <c r="J14" s="75">
        <v>3</v>
      </c>
      <c r="K14" s="75">
        <v>667</v>
      </c>
      <c r="L14" s="72">
        <v>2</v>
      </c>
      <c r="M14" s="72">
        <v>210</v>
      </c>
    </row>
    <row r="15" spans="2:13" s="2" customFormat="1" ht="12" customHeight="1">
      <c r="B15" s="34" t="s">
        <v>97</v>
      </c>
      <c r="C15" s="49"/>
      <c r="D15" s="71">
        <f t="shared" si="2"/>
        <v>6</v>
      </c>
      <c r="E15" s="74">
        <f t="shared" si="1"/>
        <v>1535</v>
      </c>
      <c r="F15" s="75">
        <v>1</v>
      </c>
      <c r="G15" s="75">
        <v>25</v>
      </c>
      <c r="H15" s="75">
        <v>2</v>
      </c>
      <c r="I15" s="75">
        <v>210</v>
      </c>
      <c r="J15" s="75" t="s">
        <v>155</v>
      </c>
      <c r="K15" s="75" t="s">
        <v>155</v>
      </c>
      <c r="L15" s="75">
        <v>3</v>
      </c>
      <c r="M15" s="75">
        <v>1300</v>
      </c>
    </row>
    <row r="16" spans="2:13" s="2" customFormat="1" ht="12" customHeight="1">
      <c r="B16" s="34" t="s">
        <v>98</v>
      </c>
      <c r="C16" s="49"/>
      <c r="D16" s="71">
        <f t="shared" si="2"/>
        <v>5</v>
      </c>
      <c r="E16" s="74">
        <f t="shared" si="1"/>
        <v>573</v>
      </c>
      <c r="F16" s="75" t="s">
        <v>155</v>
      </c>
      <c r="G16" s="75" t="s">
        <v>155</v>
      </c>
      <c r="H16" s="75">
        <v>2</v>
      </c>
      <c r="I16" s="75">
        <v>135</v>
      </c>
      <c r="J16" s="75">
        <v>2</v>
      </c>
      <c r="K16" s="75">
        <v>38</v>
      </c>
      <c r="L16" s="72">
        <v>1</v>
      </c>
      <c r="M16" s="72">
        <v>400</v>
      </c>
    </row>
    <row r="17" spans="2:13" s="2" customFormat="1" ht="12" customHeight="1">
      <c r="B17" s="34" t="s">
        <v>99</v>
      </c>
      <c r="C17" s="49"/>
      <c r="D17" s="71">
        <f t="shared" si="2"/>
        <v>12</v>
      </c>
      <c r="E17" s="74">
        <f t="shared" si="1"/>
        <v>3364</v>
      </c>
      <c r="F17" s="75">
        <v>5</v>
      </c>
      <c r="G17" s="75">
        <v>1177</v>
      </c>
      <c r="H17" s="75">
        <v>2</v>
      </c>
      <c r="I17" s="75">
        <v>312</v>
      </c>
      <c r="J17" s="75">
        <v>3</v>
      </c>
      <c r="K17" s="75">
        <v>130</v>
      </c>
      <c r="L17" s="72">
        <v>2</v>
      </c>
      <c r="M17" s="72">
        <v>1745</v>
      </c>
    </row>
    <row r="18" spans="2:13" s="2" customFormat="1" ht="12" customHeight="1">
      <c r="B18" s="34" t="s">
        <v>140</v>
      </c>
      <c r="C18" s="49"/>
      <c r="D18" s="71">
        <f t="shared" si="2"/>
        <v>8</v>
      </c>
      <c r="E18" s="74">
        <f t="shared" si="1"/>
        <v>469</v>
      </c>
      <c r="F18" s="75">
        <v>3</v>
      </c>
      <c r="G18" s="75">
        <v>138</v>
      </c>
      <c r="H18" s="75">
        <v>1</v>
      </c>
      <c r="I18" s="75">
        <v>50</v>
      </c>
      <c r="J18" s="75">
        <v>4</v>
      </c>
      <c r="K18" s="75">
        <v>281</v>
      </c>
      <c r="L18" s="75" t="s">
        <v>155</v>
      </c>
      <c r="M18" s="75" t="s">
        <v>155</v>
      </c>
    </row>
    <row r="19" spans="2:13" s="2" customFormat="1" ht="12" customHeight="1">
      <c r="B19" s="34" t="s">
        <v>53</v>
      </c>
      <c r="C19" s="49"/>
      <c r="D19" s="71">
        <f t="shared" si="2"/>
        <v>10</v>
      </c>
      <c r="E19" s="74">
        <f t="shared" si="1"/>
        <v>32595</v>
      </c>
      <c r="F19" s="75">
        <v>3</v>
      </c>
      <c r="G19" s="75">
        <v>227</v>
      </c>
      <c r="H19" s="75">
        <v>1</v>
      </c>
      <c r="I19" s="75">
        <v>4366</v>
      </c>
      <c r="J19" s="75">
        <v>3</v>
      </c>
      <c r="K19" s="75">
        <v>467</v>
      </c>
      <c r="L19" s="72">
        <v>3</v>
      </c>
      <c r="M19" s="72">
        <v>27535</v>
      </c>
    </row>
    <row r="20" spans="2:13" s="2" customFormat="1" ht="12" customHeight="1">
      <c r="B20" s="37"/>
      <c r="C20" s="3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2:3" s="2" customFormat="1" ht="12" customHeight="1">
      <c r="B21" s="5" t="s">
        <v>156</v>
      </c>
      <c r="C21" s="5"/>
    </row>
    <row r="22" spans="2:6" s="2" customFormat="1" ht="12" customHeight="1">
      <c r="B22" s="176" t="s">
        <v>157</v>
      </c>
      <c r="C22" s="177"/>
      <c r="D22" s="177"/>
      <c r="E22" s="177"/>
      <c r="F22" s="177"/>
    </row>
    <row r="23" spans="2:3" s="2" customFormat="1" ht="12" customHeight="1">
      <c r="B23" s="37"/>
      <c r="C23" s="37"/>
    </row>
    <row r="24" spans="2:3" ht="14.25">
      <c r="B24" s="3"/>
      <c r="C24" s="3"/>
    </row>
    <row r="25" ht="12" customHeight="1"/>
    <row r="26" ht="12" customHeight="1"/>
    <row r="27" ht="12" customHeight="1"/>
    <row r="28" ht="12" customHeight="1">
      <c r="E28" s="77"/>
    </row>
    <row r="29" ht="12" customHeight="1"/>
    <row r="30" ht="12" customHeight="1"/>
    <row r="31" ht="11.25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sheetProtection/>
  <mergeCells count="10">
    <mergeCell ref="H3:I3"/>
    <mergeCell ref="J3:K3"/>
    <mergeCell ref="L3:M3"/>
    <mergeCell ref="B5:C5"/>
    <mergeCell ref="B6:C6"/>
    <mergeCell ref="B7:C7"/>
    <mergeCell ref="B22:F22"/>
    <mergeCell ref="B3:C4"/>
    <mergeCell ref="D3:E3"/>
    <mergeCell ref="F3:G3"/>
  </mergeCells>
  <dataValidations count="2">
    <dataValidation allowBlank="1" showInputMessage="1" showErrorMessage="1" imeMode="on" sqref="B1:B3 M4 D3:D4 E4 C8:C19 C5:M5 B8:B65536 G4 F3:F4 I4 H3:H4 K4 J3:J4 N5:IV7 L3:L4 A5:B7"/>
    <dataValidation allowBlank="1" showInputMessage="1" showErrorMessage="1" imeMode="off" sqref="D6:M19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V25"/>
  <sheetViews>
    <sheetView zoomScalePageLayoutView="0" workbookViewId="0" topLeftCell="A1">
      <selection activeCell="I46" sqref="I45:I46"/>
    </sheetView>
  </sheetViews>
  <sheetFormatPr defaultColWidth="9.00390625" defaultRowHeight="13.5"/>
  <cols>
    <col min="1" max="1" width="2.625" style="1" customWidth="1"/>
    <col min="2" max="2" width="6.00390625" style="4" customWidth="1"/>
    <col min="3" max="3" width="6.25390625" style="4" customWidth="1"/>
    <col min="4" max="5" width="7.25390625" style="4" customWidth="1"/>
    <col min="6" max="6" width="10.25390625" style="1" customWidth="1"/>
    <col min="7" max="7" width="10.25390625" style="1" bestFit="1" customWidth="1"/>
    <col min="8" max="8" width="8.875" style="1" customWidth="1"/>
    <col min="9" max="9" width="8.875" style="4" customWidth="1"/>
    <col min="10" max="12" width="8.875" style="1" customWidth="1"/>
    <col min="13" max="13" width="14.00390625" style="1" bestFit="1" customWidth="1"/>
    <col min="14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3" t="s">
        <v>158</v>
      </c>
      <c r="C1" s="3"/>
      <c r="D1" s="3"/>
      <c r="E1" s="3"/>
      <c r="I1" s="3"/>
    </row>
    <row r="2" ht="12" customHeight="1"/>
    <row r="3" spans="2:20" s="20" customFormat="1" ht="12" customHeight="1">
      <c r="B3" s="168" t="s">
        <v>46</v>
      </c>
      <c r="C3" s="169"/>
      <c r="D3" s="186" t="s">
        <v>159</v>
      </c>
      <c r="E3" s="186" t="s">
        <v>160</v>
      </c>
      <c r="F3" s="106" t="s">
        <v>161</v>
      </c>
      <c r="G3" s="107"/>
      <c r="H3" s="108"/>
      <c r="I3" s="186" t="s">
        <v>162</v>
      </c>
      <c r="J3" s="106" t="s">
        <v>163</v>
      </c>
      <c r="K3" s="107"/>
      <c r="L3" s="108"/>
      <c r="M3" s="106" t="s">
        <v>164</v>
      </c>
      <c r="N3" s="107"/>
      <c r="O3" s="107"/>
      <c r="P3" s="107"/>
      <c r="Q3" s="108"/>
      <c r="R3" s="106" t="s">
        <v>165</v>
      </c>
      <c r="S3" s="107"/>
      <c r="T3" s="108"/>
    </row>
    <row r="4" spans="2:20" s="20" customFormat="1" ht="12" customHeight="1">
      <c r="B4" s="183"/>
      <c r="C4" s="184"/>
      <c r="D4" s="187"/>
      <c r="E4" s="187"/>
      <c r="F4" s="135" t="s">
        <v>47</v>
      </c>
      <c r="G4" s="104" t="s">
        <v>166</v>
      </c>
      <c r="H4" s="135" t="s">
        <v>167</v>
      </c>
      <c r="I4" s="187"/>
      <c r="J4" s="135" t="s">
        <v>47</v>
      </c>
      <c r="K4" s="135" t="s">
        <v>168</v>
      </c>
      <c r="L4" s="135" t="s">
        <v>169</v>
      </c>
      <c r="M4" s="135" t="s">
        <v>47</v>
      </c>
      <c r="N4" s="135" t="s">
        <v>170</v>
      </c>
      <c r="O4" s="135" t="s">
        <v>171</v>
      </c>
      <c r="P4" s="135" t="s">
        <v>172</v>
      </c>
      <c r="Q4" s="104" t="s">
        <v>173</v>
      </c>
      <c r="R4" s="135" t="s">
        <v>47</v>
      </c>
      <c r="S4" s="104" t="s">
        <v>174</v>
      </c>
      <c r="T4" s="104" t="s">
        <v>175</v>
      </c>
    </row>
    <row r="5" spans="2:20" s="20" customFormat="1" ht="12" customHeight="1">
      <c r="B5" s="159"/>
      <c r="C5" s="185"/>
      <c r="D5" s="161"/>
      <c r="E5" s="161"/>
      <c r="F5" s="136"/>
      <c r="G5" s="105"/>
      <c r="H5" s="136"/>
      <c r="I5" s="161"/>
      <c r="J5" s="136"/>
      <c r="K5" s="136"/>
      <c r="L5" s="136"/>
      <c r="M5" s="136"/>
      <c r="N5" s="161"/>
      <c r="O5" s="161"/>
      <c r="P5" s="136"/>
      <c r="Q5" s="105"/>
      <c r="R5" s="136"/>
      <c r="S5" s="105"/>
      <c r="T5" s="105"/>
    </row>
    <row r="6" spans="2:20" s="2" customFormat="1" ht="12" customHeight="1">
      <c r="B6" s="137"/>
      <c r="C6" s="138"/>
      <c r="D6" s="78"/>
      <c r="E6" s="78"/>
      <c r="F6" s="31" t="s">
        <v>51</v>
      </c>
      <c r="G6" s="31" t="s">
        <v>51</v>
      </c>
      <c r="H6" s="31" t="s">
        <v>51</v>
      </c>
      <c r="I6" s="31" t="s">
        <v>51</v>
      </c>
      <c r="J6" s="31" t="s">
        <v>51</v>
      </c>
      <c r="K6" s="31" t="s">
        <v>51</v>
      </c>
      <c r="L6" s="31" t="s">
        <v>51</v>
      </c>
      <c r="M6" s="31" t="s">
        <v>51</v>
      </c>
      <c r="N6" s="31" t="s">
        <v>51</v>
      </c>
      <c r="O6" s="31" t="s">
        <v>51</v>
      </c>
      <c r="P6" s="31" t="s">
        <v>51</v>
      </c>
      <c r="Q6" s="31" t="s">
        <v>51</v>
      </c>
      <c r="R6" s="31" t="s">
        <v>51</v>
      </c>
      <c r="S6" s="31" t="s">
        <v>51</v>
      </c>
      <c r="T6" s="31" t="s">
        <v>51</v>
      </c>
    </row>
    <row r="7" spans="2:22" s="2" customFormat="1" ht="12" customHeight="1">
      <c r="B7" s="179" t="s">
        <v>176</v>
      </c>
      <c r="C7" s="180"/>
      <c r="D7" s="79">
        <v>20</v>
      </c>
      <c r="E7" s="79">
        <v>20</v>
      </c>
      <c r="F7" s="42">
        <v>1004235</v>
      </c>
      <c r="G7" s="80">
        <v>1002415</v>
      </c>
      <c r="H7" s="81">
        <v>1821</v>
      </c>
      <c r="I7" s="82">
        <v>59134</v>
      </c>
      <c r="J7" s="83">
        <v>290570</v>
      </c>
      <c r="K7" s="80">
        <v>21346</v>
      </c>
      <c r="L7" s="80">
        <v>269224</v>
      </c>
      <c r="M7" s="83">
        <v>1337065</v>
      </c>
      <c r="N7" s="82">
        <v>77</v>
      </c>
      <c r="O7" s="84">
        <v>459733</v>
      </c>
      <c r="P7" s="85">
        <v>870970</v>
      </c>
      <c r="Q7" s="42">
        <v>6285</v>
      </c>
      <c r="R7" s="42">
        <v>4597</v>
      </c>
      <c r="S7" s="42">
        <v>2836</v>
      </c>
      <c r="T7" s="42">
        <v>1762</v>
      </c>
      <c r="V7" s="57"/>
    </row>
    <row r="8" spans="2:22" s="2" customFormat="1" ht="12" customHeight="1">
      <c r="B8" s="34"/>
      <c r="C8" s="86" t="s">
        <v>177</v>
      </c>
      <c r="D8" s="79">
        <v>20</v>
      </c>
      <c r="E8" s="79">
        <v>20</v>
      </c>
      <c r="F8" s="42">
        <v>1010790</v>
      </c>
      <c r="G8" s="81">
        <v>1009521</v>
      </c>
      <c r="H8" s="81">
        <v>1270</v>
      </c>
      <c r="I8" s="87">
        <v>60763</v>
      </c>
      <c r="J8" s="83">
        <v>290043</v>
      </c>
      <c r="K8" s="80">
        <v>22136</v>
      </c>
      <c r="L8" s="80">
        <v>267907</v>
      </c>
      <c r="M8" s="83">
        <v>1344227</v>
      </c>
      <c r="N8" s="82">
        <v>83</v>
      </c>
      <c r="O8" s="84">
        <v>468314</v>
      </c>
      <c r="P8" s="85">
        <v>868911</v>
      </c>
      <c r="Q8" s="42">
        <v>6919</v>
      </c>
      <c r="R8" s="42">
        <v>4583</v>
      </c>
      <c r="S8" s="42">
        <v>2813</v>
      </c>
      <c r="T8" s="42">
        <v>1771</v>
      </c>
      <c r="V8" s="57"/>
    </row>
    <row r="9" spans="2:22" s="2" customFormat="1" ht="12" customHeight="1">
      <c r="B9" s="34"/>
      <c r="C9" s="86" t="s">
        <v>178</v>
      </c>
      <c r="D9" s="79">
        <v>16</v>
      </c>
      <c r="E9" s="79">
        <v>16</v>
      </c>
      <c r="F9" s="42">
        <v>1009403</v>
      </c>
      <c r="G9" s="83">
        <v>1007436</v>
      </c>
      <c r="H9" s="83">
        <v>1967</v>
      </c>
      <c r="I9" s="87">
        <v>61017</v>
      </c>
      <c r="J9" s="83">
        <v>287323</v>
      </c>
      <c r="K9" s="80">
        <v>19961</v>
      </c>
      <c r="L9" s="80">
        <v>267362</v>
      </c>
      <c r="M9" s="83">
        <v>1330015</v>
      </c>
      <c r="N9" s="82">
        <v>112</v>
      </c>
      <c r="O9" s="84">
        <v>463051</v>
      </c>
      <c r="P9" s="83">
        <v>859850</v>
      </c>
      <c r="Q9" s="42">
        <v>7002</v>
      </c>
      <c r="R9" s="42">
        <v>4012</v>
      </c>
      <c r="S9" s="42">
        <v>2194</v>
      </c>
      <c r="T9" s="42">
        <v>1819</v>
      </c>
      <c r="V9" s="57"/>
    </row>
    <row r="10" spans="2:22" s="2" customFormat="1" ht="12" customHeight="1">
      <c r="B10" s="34"/>
      <c r="C10" s="86" t="s">
        <v>179</v>
      </c>
      <c r="D10" s="79">
        <v>16</v>
      </c>
      <c r="E10" s="79">
        <v>16</v>
      </c>
      <c r="F10" s="42">
        <v>1004066</v>
      </c>
      <c r="G10" s="83">
        <v>1001817</v>
      </c>
      <c r="H10" s="83">
        <v>2249</v>
      </c>
      <c r="I10" s="87">
        <v>60057</v>
      </c>
      <c r="J10" s="83">
        <v>294312</v>
      </c>
      <c r="K10" s="80">
        <v>22999</v>
      </c>
      <c r="L10" s="80">
        <v>271313</v>
      </c>
      <c r="M10" s="83">
        <v>1335614</v>
      </c>
      <c r="N10" s="82">
        <v>120</v>
      </c>
      <c r="O10" s="84">
        <v>470006</v>
      </c>
      <c r="P10" s="83">
        <v>856634</v>
      </c>
      <c r="Q10" s="42">
        <v>8855</v>
      </c>
      <c r="R10" s="42">
        <v>4813</v>
      </c>
      <c r="S10" s="42">
        <v>2992</v>
      </c>
      <c r="T10" s="42">
        <v>1821</v>
      </c>
      <c r="V10" s="57"/>
    </row>
    <row r="11" spans="2:22" s="2" customFormat="1" ht="12" customHeight="1">
      <c r="B11" s="34"/>
      <c r="C11" s="86" t="s">
        <v>180</v>
      </c>
      <c r="D11" s="79">
        <v>16</v>
      </c>
      <c r="E11" s="79">
        <v>16</v>
      </c>
      <c r="F11" s="42">
        <v>997818</v>
      </c>
      <c r="G11" s="83">
        <v>996191</v>
      </c>
      <c r="H11" s="83">
        <v>1627</v>
      </c>
      <c r="I11" s="87">
        <v>59672</v>
      </c>
      <c r="J11" s="83">
        <v>294050</v>
      </c>
      <c r="K11" s="80">
        <v>23901</v>
      </c>
      <c r="L11" s="80">
        <v>270149</v>
      </c>
      <c r="M11" s="83">
        <v>1327530</v>
      </c>
      <c r="N11" s="82">
        <v>127</v>
      </c>
      <c r="O11" s="84">
        <v>463505</v>
      </c>
      <c r="P11" s="83">
        <v>855009</v>
      </c>
      <c r="Q11" s="42">
        <v>8888</v>
      </c>
      <c r="R11" s="42">
        <v>4880</v>
      </c>
      <c r="S11" s="42">
        <v>3100</v>
      </c>
      <c r="T11" s="42">
        <v>1780</v>
      </c>
      <c r="V11" s="57"/>
    </row>
    <row r="12" spans="2:22" s="2" customFormat="1" ht="12" customHeight="1">
      <c r="B12" s="34"/>
      <c r="C12" s="86" t="s">
        <v>181</v>
      </c>
      <c r="D12" s="79">
        <v>16</v>
      </c>
      <c r="E12" s="79">
        <v>16</v>
      </c>
      <c r="F12" s="42">
        <v>1011855</v>
      </c>
      <c r="G12" s="83">
        <v>1009782</v>
      </c>
      <c r="H12" s="83">
        <v>2073</v>
      </c>
      <c r="I12" s="87">
        <v>57051</v>
      </c>
      <c r="J12" s="83">
        <v>293497</v>
      </c>
      <c r="K12" s="80">
        <v>22872</v>
      </c>
      <c r="L12" s="80">
        <v>270625</v>
      </c>
      <c r="M12" s="83">
        <v>1337474</v>
      </c>
      <c r="N12" s="82">
        <v>128</v>
      </c>
      <c r="O12" s="84">
        <v>469885</v>
      </c>
      <c r="P12" s="84">
        <v>860048</v>
      </c>
      <c r="Q12" s="42">
        <v>7412</v>
      </c>
      <c r="R12" s="42">
        <v>4921</v>
      </c>
      <c r="S12" s="42">
        <v>3105</v>
      </c>
      <c r="T12" s="42">
        <v>1816</v>
      </c>
      <c r="V12" s="57"/>
    </row>
    <row r="13" spans="2:22" s="2" customFormat="1" ht="12" customHeight="1">
      <c r="B13" s="34"/>
      <c r="C13" s="86" t="s">
        <v>182</v>
      </c>
      <c r="D13" s="79">
        <v>16</v>
      </c>
      <c r="E13" s="79">
        <v>16</v>
      </c>
      <c r="F13" s="42">
        <v>1008240</v>
      </c>
      <c r="G13" s="83">
        <v>1006060</v>
      </c>
      <c r="H13" s="83">
        <v>2181</v>
      </c>
      <c r="I13" s="87">
        <v>56182</v>
      </c>
      <c r="J13" s="83">
        <v>292775</v>
      </c>
      <c r="K13" s="80">
        <v>22103</v>
      </c>
      <c r="L13" s="80">
        <v>270672</v>
      </c>
      <c r="M13" s="83">
        <v>1328226</v>
      </c>
      <c r="N13" s="82">
        <v>134</v>
      </c>
      <c r="O13" s="84">
        <v>464570</v>
      </c>
      <c r="P13" s="83">
        <v>857207</v>
      </c>
      <c r="Q13" s="42">
        <v>6314</v>
      </c>
      <c r="R13" s="42">
        <v>4881</v>
      </c>
      <c r="S13" s="42">
        <v>3058</v>
      </c>
      <c r="T13" s="42">
        <v>1824</v>
      </c>
      <c r="V13" s="57"/>
    </row>
    <row r="14" spans="2:22" s="2" customFormat="1" ht="12" customHeight="1">
      <c r="B14" s="34"/>
      <c r="C14" s="86" t="s">
        <v>183</v>
      </c>
      <c r="D14" s="79">
        <v>16</v>
      </c>
      <c r="E14" s="79">
        <v>16</v>
      </c>
      <c r="F14" s="42">
        <v>1012330</v>
      </c>
      <c r="G14" s="83">
        <v>1010999</v>
      </c>
      <c r="H14" s="83">
        <v>1330</v>
      </c>
      <c r="I14" s="87">
        <v>55729</v>
      </c>
      <c r="J14" s="83">
        <v>292114</v>
      </c>
      <c r="K14" s="80">
        <v>22150</v>
      </c>
      <c r="L14" s="80">
        <v>269964</v>
      </c>
      <c r="M14" s="83">
        <v>1330253</v>
      </c>
      <c r="N14" s="82">
        <v>113</v>
      </c>
      <c r="O14" s="84">
        <v>466682</v>
      </c>
      <c r="P14" s="83">
        <v>854391</v>
      </c>
      <c r="Q14" s="42">
        <v>9067</v>
      </c>
      <c r="R14" s="42">
        <v>4839</v>
      </c>
      <c r="S14" s="42">
        <v>3049</v>
      </c>
      <c r="T14" s="42">
        <v>1790</v>
      </c>
      <c r="V14" s="57"/>
    </row>
    <row r="15" spans="2:22" s="2" customFormat="1" ht="12" customHeight="1">
      <c r="B15" s="34"/>
      <c r="C15" s="86" t="s">
        <v>184</v>
      </c>
      <c r="D15" s="79">
        <v>16</v>
      </c>
      <c r="E15" s="79">
        <v>16</v>
      </c>
      <c r="F15" s="42">
        <v>1003528</v>
      </c>
      <c r="G15" s="83">
        <v>1001373</v>
      </c>
      <c r="H15" s="83">
        <v>2155</v>
      </c>
      <c r="I15" s="87">
        <v>55080</v>
      </c>
      <c r="J15" s="83">
        <v>291421</v>
      </c>
      <c r="K15" s="80">
        <v>22294</v>
      </c>
      <c r="L15" s="80">
        <v>269128</v>
      </c>
      <c r="M15" s="83">
        <v>1320103</v>
      </c>
      <c r="N15" s="82">
        <v>115</v>
      </c>
      <c r="O15" s="84">
        <v>458727</v>
      </c>
      <c r="P15" s="83">
        <v>852167</v>
      </c>
      <c r="Q15" s="42">
        <v>9094</v>
      </c>
      <c r="R15" s="42">
        <v>4874</v>
      </c>
      <c r="S15" s="42">
        <v>3025</v>
      </c>
      <c r="T15" s="42">
        <v>1849</v>
      </c>
      <c r="V15" s="57"/>
    </row>
    <row r="16" spans="2:22" s="2" customFormat="1" ht="12" customHeight="1">
      <c r="B16" s="34"/>
      <c r="C16" s="86" t="s">
        <v>185</v>
      </c>
      <c r="D16" s="79">
        <v>16</v>
      </c>
      <c r="E16" s="79">
        <v>16</v>
      </c>
      <c r="F16" s="42">
        <v>1010952</v>
      </c>
      <c r="G16" s="83">
        <v>1008457</v>
      </c>
      <c r="H16" s="83">
        <v>2495</v>
      </c>
      <c r="I16" s="87">
        <v>55176</v>
      </c>
      <c r="J16" s="83">
        <v>290772</v>
      </c>
      <c r="K16" s="80">
        <v>22685</v>
      </c>
      <c r="L16" s="80">
        <v>268087</v>
      </c>
      <c r="M16" s="83">
        <v>1327244</v>
      </c>
      <c r="N16" s="82">
        <v>116</v>
      </c>
      <c r="O16" s="84">
        <v>470901</v>
      </c>
      <c r="P16" s="83">
        <v>850090</v>
      </c>
      <c r="Q16" s="42">
        <v>6137</v>
      </c>
      <c r="R16" s="42">
        <v>4870</v>
      </c>
      <c r="S16" s="42">
        <v>3001</v>
      </c>
      <c r="T16" s="42">
        <v>1869</v>
      </c>
      <c r="V16" s="57"/>
    </row>
    <row r="17" spans="2:22" s="2" customFormat="1" ht="12" customHeight="1">
      <c r="B17" s="34"/>
      <c r="C17" s="86" t="s">
        <v>140</v>
      </c>
      <c r="D17" s="79">
        <v>16</v>
      </c>
      <c r="E17" s="79">
        <v>16</v>
      </c>
      <c r="F17" s="42">
        <v>1001920</v>
      </c>
      <c r="G17" s="83">
        <v>1000560</v>
      </c>
      <c r="H17" s="83">
        <v>1360</v>
      </c>
      <c r="I17" s="87">
        <v>56244</v>
      </c>
      <c r="J17" s="83">
        <v>286932</v>
      </c>
      <c r="K17" s="80">
        <v>21428</v>
      </c>
      <c r="L17" s="80">
        <v>265505</v>
      </c>
      <c r="M17" s="83">
        <v>1319474</v>
      </c>
      <c r="N17" s="82">
        <v>130</v>
      </c>
      <c r="O17" s="84">
        <v>463948</v>
      </c>
      <c r="P17" s="83">
        <v>848005</v>
      </c>
      <c r="Q17" s="42">
        <v>7391</v>
      </c>
      <c r="R17" s="42">
        <v>4867</v>
      </c>
      <c r="S17" s="42">
        <v>2973</v>
      </c>
      <c r="T17" s="42">
        <v>1894</v>
      </c>
      <c r="V17" s="57"/>
    </row>
    <row r="18" spans="2:22" s="2" customFormat="1" ht="12" customHeight="1">
      <c r="B18" s="34"/>
      <c r="C18" s="86" t="s">
        <v>53</v>
      </c>
      <c r="D18" s="79">
        <v>16</v>
      </c>
      <c r="E18" s="79">
        <v>16</v>
      </c>
      <c r="F18" s="42">
        <v>1010942</v>
      </c>
      <c r="G18" s="83">
        <v>1009052</v>
      </c>
      <c r="H18" s="83">
        <v>1890</v>
      </c>
      <c r="I18" s="87">
        <v>58166</v>
      </c>
      <c r="J18" s="83">
        <v>289323</v>
      </c>
      <c r="K18" s="80">
        <v>22013</v>
      </c>
      <c r="L18" s="80">
        <v>267310</v>
      </c>
      <c r="M18" s="83">
        <v>1331829</v>
      </c>
      <c r="N18" s="82">
        <v>114</v>
      </c>
      <c r="O18" s="84">
        <v>470270</v>
      </c>
      <c r="P18" s="83">
        <v>853286</v>
      </c>
      <c r="Q18" s="42">
        <v>8159</v>
      </c>
      <c r="R18" s="42">
        <v>4992</v>
      </c>
      <c r="S18" s="42">
        <v>2974</v>
      </c>
      <c r="T18" s="42">
        <v>2018</v>
      </c>
      <c r="V18" s="57"/>
    </row>
    <row r="19" spans="2:9" s="2" customFormat="1" ht="12" customHeight="1">
      <c r="B19" s="37"/>
      <c r="C19" s="37"/>
      <c r="D19" s="37"/>
      <c r="E19" s="37"/>
      <c r="I19" s="37"/>
    </row>
    <row r="20" spans="2:9" s="2" customFormat="1" ht="12" customHeight="1">
      <c r="B20" s="5" t="s">
        <v>186</v>
      </c>
      <c r="C20" s="5"/>
      <c r="D20" s="5"/>
      <c r="E20" s="5"/>
      <c r="I20" s="5"/>
    </row>
    <row r="21" spans="2:20" s="2" customFormat="1" ht="12" customHeight="1">
      <c r="B21" s="37"/>
      <c r="C21" s="37"/>
      <c r="D21" s="37"/>
      <c r="E21" s="37"/>
      <c r="I21" s="37"/>
      <c r="P21" s="181"/>
      <c r="Q21" s="181"/>
      <c r="R21" s="181"/>
      <c r="S21" s="181"/>
      <c r="T21" s="181"/>
    </row>
    <row r="22" spans="2:20" ht="14.25">
      <c r="B22" s="3"/>
      <c r="C22" s="3"/>
      <c r="D22" s="3"/>
      <c r="E22" s="3"/>
      <c r="I22" s="3"/>
      <c r="P22" s="88"/>
      <c r="Q22" s="88"/>
      <c r="R22" s="182"/>
      <c r="S22" s="182"/>
      <c r="T22" s="88"/>
    </row>
    <row r="23" spans="16:20" ht="12" customHeight="1">
      <c r="P23" s="89"/>
      <c r="Q23" s="88"/>
      <c r="R23" s="88"/>
      <c r="S23" s="88"/>
      <c r="T23" s="88"/>
    </row>
    <row r="24" spans="16:20" ht="12" customHeight="1">
      <c r="P24" s="89"/>
      <c r="Q24" s="88"/>
      <c r="R24" s="88"/>
      <c r="S24" s="88"/>
      <c r="T24" s="88"/>
    </row>
    <row r="25" spans="16:20" ht="12" customHeight="1">
      <c r="P25" s="89"/>
      <c r="Q25" s="90"/>
      <c r="R25" s="88"/>
      <c r="S25" s="88"/>
      <c r="T25" s="88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sheetProtection/>
  <mergeCells count="26">
    <mergeCell ref="B3:C5"/>
    <mergeCell ref="D3:D5"/>
    <mergeCell ref="E3:E5"/>
    <mergeCell ref="F3:H3"/>
    <mergeCell ref="I3:I5"/>
    <mergeCell ref="J3:L3"/>
    <mergeCell ref="M3:Q3"/>
    <mergeCell ref="R3:T3"/>
    <mergeCell ref="F4:F5"/>
    <mergeCell ref="G4:G5"/>
    <mergeCell ref="H4:H5"/>
    <mergeCell ref="J4:J5"/>
    <mergeCell ref="K4:K5"/>
    <mergeCell ref="L4:L5"/>
    <mergeCell ref="M4:M5"/>
    <mergeCell ref="N4:N5"/>
    <mergeCell ref="B6:C6"/>
    <mergeCell ref="B7:C7"/>
    <mergeCell ref="P21:T21"/>
    <mergeCell ref="R22:S22"/>
    <mergeCell ref="O4:O5"/>
    <mergeCell ref="P4:P5"/>
    <mergeCell ref="Q4:Q5"/>
    <mergeCell ref="R4:R5"/>
    <mergeCell ref="S4:S5"/>
    <mergeCell ref="T4:T5"/>
  </mergeCells>
  <dataValidations count="2">
    <dataValidation allowBlank="1" showInputMessage="1" showErrorMessage="1" imeMode="on" sqref="B1:B3 F3:G5 H4:H6 B7:B65536 A6:G6 N3:O4 I6:K6 J3:K5 L4:L6 Q4:Q6 T4:T5 R3:S5 M3:M6 P3:P6 R6:IV6 N6:O6 C8:C18"/>
    <dataValidation allowBlank="1" showInputMessage="1" showErrorMessage="1" imeMode="off" sqref="D7:T1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2011-06-09T00:22:04Z</cp:lastPrinted>
  <dcterms:created xsi:type="dcterms:W3CDTF">1999-06-28T05:42:21Z</dcterms:created>
  <dcterms:modified xsi:type="dcterms:W3CDTF">2012-10-02T04:51:14Z</dcterms:modified>
  <cp:category/>
  <cp:version/>
  <cp:contentType/>
  <cp:contentStatus/>
</cp:coreProperties>
</file>