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市町村別車種別１9年度" sheetId="1" r:id="rId1"/>
  </sheets>
  <definedNames>
    <definedName name="_xlnm.Print_Area" localSheetId="0">'市町村別車種別１9年度'!$C$5:$V$190</definedName>
    <definedName name="_xlnm.Print_Titles" localSheetId="0">'市町村別車種別１9年度'!$B:$B,'市町村別車種別１9年度'!$1:$4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<sst xmlns="http://schemas.openxmlformats.org/spreadsheetml/2006/main" count="906" uniqueCount="98">
  <si>
    <t>計</t>
  </si>
  <si>
    <t>市町村</t>
  </si>
  <si>
    <t>業態</t>
  </si>
  <si>
    <t>普通車</t>
  </si>
  <si>
    <t>小型車</t>
  </si>
  <si>
    <t>大型特殊車</t>
  </si>
  <si>
    <t>自動車計</t>
  </si>
  <si>
    <t>二輪車</t>
  </si>
  <si>
    <t>自動車計</t>
  </si>
  <si>
    <t>車計</t>
  </si>
  <si>
    <t>総合計</t>
  </si>
  <si>
    <t>貨物用</t>
  </si>
  <si>
    <t>乗合用</t>
  </si>
  <si>
    <t>乗用</t>
  </si>
  <si>
    <t>特種（殊）用途車</t>
  </si>
  <si>
    <t>登録</t>
  </si>
  <si>
    <t>小型</t>
  </si>
  <si>
    <t>検査</t>
  </si>
  <si>
    <t>軽自動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</si>
  <si>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</si>
  <si>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</si>
  <si>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</si>
  <si>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</si>
  <si>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</si>
  <si>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</si>
  <si>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</si>
  <si>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</si>
  <si>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</si>
  <si>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</si>
  <si>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</si>
  <si>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市計</t>
  </si>
  <si>
    <t>自家用</t>
  </si>
  <si>
    <t>事業用</t>
  </si>
  <si>
    <t>勢多郡</t>
  </si>
  <si>
    <t>富士見村</t>
  </si>
  <si>
    <t>不明</t>
  </si>
  <si>
    <t>勢多郡計</t>
  </si>
  <si>
    <t>北群馬郡</t>
  </si>
  <si>
    <t>榛東村</t>
  </si>
  <si>
    <t>吉岡町</t>
  </si>
  <si>
    <t>北群馬郡</t>
  </si>
  <si>
    <t>北群馬郡計</t>
  </si>
  <si>
    <t>多野郡</t>
  </si>
  <si>
    <t>吉井町</t>
  </si>
  <si>
    <t>上野村</t>
  </si>
  <si>
    <t>多野郡計</t>
  </si>
  <si>
    <t>甘楽郡</t>
  </si>
  <si>
    <t>南牧村</t>
  </si>
  <si>
    <t>下仁田町</t>
  </si>
  <si>
    <t>甘楽町</t>
  </si>
  <si>
    <t>甘楽郡計</t>
  </si>
  <si>
    <t>吾妻郡</t>
  </si>
  <si>
    <t>中之条町</t>
  </si>
  <si>
    <t>長野原町</t>
  </si>
  <si>
    <t>嬬恋村</t>
  </si>
  <si>
    <t>草津町</t>
  </si>
  <si>
    <t>六合村</t>
  </si>
  <si>
    <t>高山村</t>
  </si>
  <si>
    <t>吾妻郡</t>
  </si>
  <si>
    <t>吾妻郡計</t>
  </si>
  <si>
    <t>利根郡</t>
  </si>
  <si>
    <t>片品村</t>
  </si>
  <si>
    <t>川場村</t>
  </si>
  <si>
    <t>昭和村</t>
  </si>
  <si>
    <t>利根郡計</t>
  </si>
  <si>
    <t>佐波郡</t>
  </si>
  <si>
    <t>玉村町</t>
  </si>
  <si>
    <t>佐波郡計</t>
  </si>
  <si>
    <t>邑楽郡</t>
  </si>
  <si>
    <t>板倉町</t>
  </si>
  <si>
    <t>明和町</t>
  </si>
  <si>
    <t>千代田町</t>
  </si>
  <si>
    <t>大泉町</t>
  </si>
  <si>
    <t>邑楽町</t>
  </si>
  <si>
    <t>邑楽郡計</t>
  </si>
  <si>
    <t>不明計</t>
  </si>
  <si>
    <t>合　　　計</t>
  </si>
  <si>
    <t>郡　　計</t>
  </si>
  <si>
    <t>資料：関東運輸局群馬運輸支局</t>
  </si>
  <si>
    <t>神流町</t>
  </si>
  <si>
    <t>被牽引車</t>
  </si>
  <si>
    <t>みどり市</t>
  </si>
  <si>
    <t>東吾妻町</t>
  </si>
  <si>
    <t>みなかみ町</t>
  </si>
  <si>
    <t>小型特種車</t>
  </si>
  <si>
    <t>普通特種車</t>
  </si>
  <si>
    <t>平成１8年度</t>
  </si>
  <si>
    <t>１５－５ 市町村・車種別保有自動車台数 (平成20年3月31日）</t>
  </si>
  <si>
    <t>平成１9年度</t>
  </si>
  <si>
    <t>-</t>
  </si>
  <si>
    <t>-</t>
  </si>
  <si>
    <t>-</t>
  </si>
  <si>
    <t>-</t>
  </si>
  <si>
    <t>注）１軽自動車欄は、軽自動車、軽二輪の合計を計上。</t>
  </si>
  <si>
    <t>　　　2自動車車検証のデータ上、住所『不明』の車両が存在する。</t>
  </si>
  <si>
    <t>　　　４群馬郡、碓氷郡、山田郡の不明車両はそれぞれ高崎市、安中市、みどり市に計上。</t>
  </si>
  <si>
    <t>　　　３新田郡は太田市とみどり市に合併となったが、不明車両は太田市に計上。</t>
  </si>
  <si>
    <t>　　　５軽自動車の不明車両は所属（市町村）がまったくわからないので合計にのみ計上。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</si>
</sst>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#,##0_);[Red]\(#,##0\)"/>
    <numFmt numFmtId="179" formatCode="0.00_ "/>
    <numFmt numFmtId="180" formatCode="0.0000_ "/>
    <numFmt numFmtId="181" formatCode="#,##0.0000"/>
    <numFmt numFmtId="182" formatCode="#,##0_ "/>
    <numFmt numFmtId="183" formatCode="0.000_ "/>
    <numFmt numFmtId="184" formatCode="0;[Red]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" xfId="0" applyFill="1" applyBorder="1" applyAlignment="1" applyProtection="1">
      <alignment horizontal="distributed"/>
      <protection/>
    </xf>
    <xf numFmtId="0" fontId="0" fillId="0" borderId="0" xfId="0" applyFill="1" applyAlignment="1" applyProtection="1">
      <alignment/>
      <protection hidden="1" locked="0"/>
    </xf>
    <xf numFmtId="0" fontId="0" fillId="0" borderId="2" xfId="0" applyFill="1" applyBorder="1" applyAlignment="1" applyProtection="1">
      <alignment horizontal="distributed"/>
      <protection/>
    </xf>
    <xf numFmtId="0" fontId="0" fillId="0" borderId="3" xfId="0" applyFill="1" applyBorder="1" applyAlignment="1" applyProtection="1">
      <alignment horizontal="distributed"/>
      <protection/>
    </xf>
    <xf numFmtId="0" fontId="2" fillId="0" borderId="0" xfId="0" applyFont="1" applyFill="1" applyAlignment="1">
      <alignment shrinkToFit="1"/>
    </xf>
    <xf numFmtId="0" fontId="0" fillId="0" borderId="0" xfId="0" applyFill="1" applyAlignment="1" applyProtection="1">
      <alignment horizontal="left"/>
      <protection/>
    </xf>
    <xf numFmtId="0" fontId="0" fillId="0" borderId="2" xfId="0" applyFill="1" applyBorder="1" applyAlignment="1" applyProtection="1">
      <alignment horizontal="distributed"/>
      <protection hidden="1" locked="0"/>
    </xf>
    <xf numFmtId="0" fontId="0" fillId="0" borderId="3" xfId="0" applyFill="1" applyBorder="1" applyAlignment="1">
      <alignment horizontal="distributed"/>
    </xf>
    <xf numFmtId="0" fontId="0" fillId="2" borderId="1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0" fillId="0" borderId="1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4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 horizontal="distributed"/>
    </xf>
    <xf numFmtId="0" fontId="2" fillId="2" borderId="3" xfId="0" applyFont="1" applyFill="1" applyBorder="1" applyAlignment="1">
      <alignment horizontal="distributed"/>
    </xf>
    <xf numFmtId="0" fontId="2" fillId="2" borderId="2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0" fontId="2" fillId="0" borderId="1" xfId="0" applyFont="1" applyFill="1" applyBorder="1" applyAlignment="1" applyProtection="1">
      <alignment horizontal="distributed"/>
      <protection/>
    </xf>
    <xf numFmtId="0" fontId="2" fillId="0" borderId="3" xfId="0" applyFont="1" applyFill="1" applyBorder="1" applyAlignment="1" applyProtection="1">
      <alignment horizontal="distributed"/>
      <protection/>
    </xf>
    <xf numFmtId="0" fontId="2" fillId="0" borderId="2" xfId="0" applyFont="1" applyFill="1" applyBorder="1" applyAlignment="1" applyProtection="1">
      <alignment horizontal="distributed"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38" fontId="0" fillId="0" borderId="1" xfId="16" applyFill="1" applyBorder="1" applyAlignment="1" applyProtection="1">
      <alignment/>
      <protection hidden="1" locked="0"/>
    </xf>
    <xf numFmtId="38" fontId="0" fillId="0" borderId="1" xfId="16" applyFill="1" applyBorder="1" applyAlignment="1" applyProtection="1">
      <alignment/>
      <protection/>
    </xf>
    <xf numFmtId="38" fontId="0" fillId="0" borderId="1" xfId="16" applyFill="1" applyBorder="1" applyAlignment="1" applyProtection="1">
      <alignment horizontal="right"/>
      <protection hidden="1" locked="0"/>
    </xf>
    <xf numFmtId="38" fontId="0" fillId="0" borderId="0" xfId="16" applyFont="1" applyFill="1" applyBorder="1" applyAlignment="1" applyProtection="1">
      <alignment/>
      <protection hidden="1" locked="0"/>
    </xf>
    <xf numFmtId="38" fontId="0" fillId="0" borderId="3" xfId="16" applyFill="1" applyBorder="1" applyAlignment="1" applyProtection="1">
      <alignment/>
      <protection hidden="1" locked="0"/>
    </xf>
    <xf numFmtId="38" fontId="0" fillId="0" borderId="3" xfId="16" applyFill="1" applyBorder="1" applyAlignment="1" applyProtection="1">
      <alignment/>
      <protection/>
    </xf>
    <xf numFmtId="38" fontId="0" fillId="0" borderId="3" xfId="16" applyFill="1" applyBorder="1" applyAlignment="1" applyProtection="1">
      <alignment horizontal="right"/>
      <protection hidden="1" locked="0"/>
    </xf>
    <xf numFmtId="38" fontId="0" fillId="0" borderId="2" xfId="16" applyFill="1" applyBorder="1" applyAlignment="1" applyProtection="1">
      <alignment/>
      <protection/>
    </xf>
    <xf numFmtId="38" fontId="0" fillId="0" borderId="7" xfId="16" applyFont="1" applyFill="1" applyBorder="1" applyAlignment="1" applyProtection="1">
      <alignment/>
      <protection hidden="1" locked="0"/>
    </xf>
    <xf numFmtId="38" fontId="0" fillId="0" borderId="2" xfId="16" applyFill="1" applyBorder="1" applyAlignment="1" applyProtection="1">
      <alignment/>
      <protection hidden="1" locked="0"/>
    </xf>
    <xf numFmtId="38" fontId="2" fillId="0" borderId="1" xfId="16" applyFont="1" applyFill="1" applyBorder="1" applyAlignment="1" applyProtection="1">
      <alignment shrinkToFit="1"/>
      <protection locked="0"/>
    </xf>
    <xf numFmtId="38" fontId="2" fillId="0" borderId="1" xfId="16" applyFont="1" applyFill="1" applyBorder="1" applyAlignment="1" applyProtection="1">
      <alignment/>
      <protection/>
    </xf>
    <xf numFmtId="38" fontId="2" fillId="0" borderId="3" xfId="16" applyFont="1" applyFill="1" applyBorder="1" applyAlignment="1" applyProtection="1">
      <alignment/>
      <protection hidden="1" locked="0"/>
    </xf>
    <xf numFmtId="38" fontId="2" fillId="0" borderId="3" xfId="16" applyFont="1" applyFill="1" applyBorder="1" applyAlignment="1" applyProtection="1">
      <alignment shrinkToFit="1"/>
      <protection locked="0"/>
    </xf>
    <xf numFmtId="38" fontId="2" fillId="0" borderId="3" xfId="16" applyFont="1" applyFill="1" applyBorder="1" applyAlignment="1" applyProtection="1">
      <alignment/>
      <protection/>
    </xf>
    <xf numFmtId="38" fontId="2" fillId="0" borderId="2" xfId="16" applyFont="1" applyFill="1" applyBorder="1" applyAlignment="1" applyProtection="1">
      <alignment shrinkToFit="1"/>
      <protection/>
    </xf>
    <xf numFmtId="38" fontId="2" fillId="0" borderId="2" xfId="16" applyFont="1" applyFill="1" applyBorder="1" applyAlignment="1" applyProtection="1">
      <alignment/>
      <protection/>
    </xf>
    <xf numFmtId="38" fontId="2" fillId="0" borderId="2" xfId="16" applyFont="1" applyFill="1" applyBorder="1" applyAlignment="1" applyProtection="1">
      <alignment/>
      <protection hidden="1" locked="0"/>
    </xf>
    <xf numFmtId="38" fontId="0" fillId="0" borderId="3" xfId="16" applyBorder="1" applyAlignment="1">
      <alignment/>
    </xf>
    <xf numFmtId="38" fontId="0" fillId="0" borderId="8" xfId="16" applyBorder="1" applyAlignment="1">
      <alignment/>
    </xf>
    <xf numFmtId="38" fontId="0" fillId="0" borderId="0" xfId="16" applyFill="1" applyBorder="1" applyAlignment="1" applyProtection="1">
      <alignment/>
      <protection hidden="1" locked="0"/>
    </xf>
    <xf numFmtId="38" fontId="0" fillId="0" borderId="3" xfId="16" applyFont="1" applyFill="1" applyBorder="1" applyAlignment="1" applyProtection="1">
      <alignment shrinkToFit="1"/>
      <protection locked="0"/>
    </xf>
    <xf numFmtId="38" fontId="0" fillId="0" borderId="8" xfId="16" applyFill="1" applyBorder="1" applyAlignment="1">
      <alignment horizontal="right"/>
    </xf>
    <xf numFmtId="38" fontId="0" fillId="0" borderId="7" xfId="16" applyFill="1" applyBorder="1" applyAlignment="1" applyProtection="1">
      <alignment/>
      <protection/>
    </xf>
    <xf numFmtId="38" fontId="0" fillId="0" borderId="1" xfId="16" applyFont="1" applyFill="1" applyBorder="1" applyAlignment="1" applyProtection="1">
      <alignment shrinkToFit="1"/>
      <protection locked="0"/>
    </xf>
    <xf numFmtId="38" fontId="0" fillId="0" borderId="3" xfId="16" applyFill="1" applyBorder="1" applyAlignment="1">
      <alignment/>
    </xf>
    <xf numFmtId="38" fontId="0" fillId="0" borderId="8" xfId="16" applyFill="1" applyBorder="1" applyAlignment="1">
      <alignment/>
    </xf>
    <xf numFmtId="38" fontId="0" fillId="0" borderId="3" xfId="16" applyFill="1" applyBorder="1" applyAlignment="1" applyProtection="1">
      <alignment horizontal="right"/>
      <protection/>
    </xf>
    <xf numFmtId="38" fontId="0" fillId="2" borderId="1" xfId="16" applyFill="1" applyBorder="1" applyAlignment="1" applyProtection="1">
      <alignment horizontal="distributed"/>
      <protection/>
    </xf>
    <xf numFmtId="38" fontId="0" fillId="2" borderId="4" xfId="16" applyFill="1" applyBorder="1" applyAlignment="1" applyProtection="1">
      <alignment horizontal="distributed"/>
      <protection/>
    </xf>
    <xf numFmtId="38" fontId="0" fillId="2" borderId="2" xfId="16" applyFill="1" applyBorder="1" applyAlignment="1" applyProtection="1">
      <alignment horizontal="distributed"/>
      <protection/>
    </xf>
    <xf numFmtId="38" fontId="0" fillId="2" borderId="6" xfId="16" applyFill="1" applyBorder="1" applyAlignment="1" applyProtection="1">
      <alignment horizontal="distributed"/>
      <protection/>
    </xf>
    <xf numFmtId="38" fontId="0" fillId="0" borderId="1" xfId="16" applyFill="1" applyBorder="1" applyAlignment="1" applyProtection="1">
      <alignment horizontal="distributed"/>
      <protection/>
    </xf>
    <xf numFmtId="38" fontId="0" fillId="0" borderId="3" xfId="16" applyFill="1" applyBorder="1" applyAlignment="1" applyProtection="1">
      <alignment horizontal="distributed"/>
      <protection/>
    </xf>
    <xf numFmtId="38" fontId="0" fillId="0" borderId="2" xfId="16" applyFill="1" applyBorder="1" applyAlignment="1" applyProtection="1">
      <alignment horizontal="distributed"/>
      <protection/>
    </xf>
    <xf numFmtId="38" fontId="2" fillId="0" borderId="1" xfId="16" applyFont="1" applyFill="1" applyBorder="1" applyAlignment="1" applyProtection="1">
      <alignment horizontal="distributed" shrinkToFit="1"/>
      <protection hidden="1" locked="0"/>
    </xf>
    <xf numFmtId="38" fontId="2" fillId="0" borderId="1" xfId="16" applyFont="1" applyFill="1" applyBorder="1" applyAlignment="1" applyProtection="1">
      <alignment horizontal="distributed" shrinkToFit="1"/>
      <protection/>
    </xf>
    <xf numFmtId="38" fontId="3" fillId="0" borderId="3" xfId="16" applyFont="1" applyFill="1" applyBorder="1" applyAlignment="1" applyProtection="1">
      <alignment horizontal="distributed" vertical="center" shrinkToFit="1"/>
      <protection hidden="1" locked="0"/>
    </xf>
    <xf numFmtId="38" fontId="2" fillId="0" borderId="3" xfId="16" applyFont="1" applyFill="1" applyBorder="1" applyAlignment="1" applyProtection="1">
      <alignment horizontal="distributed" shrinkToFit="1"/>
      <protection/>
    </xf>
    <xf numFmtId="38" fontId="2" fillId="0" borderId="2" xfId="16" applyFont="1" applyFill="1" applyBorder="1" applyAlignment="1" applyProtection="1">
      <alignment horizontal="distributed" shrinkToFit="1"/>
      <protection hidden="1" locked="0"/>
    </xf>
    <xf numFmtId="38" fontId="2" fillId="0" borderId="2" xfId="16" applyFont="1" applyFill="1" applyBorder="1" applyAlignment="1" applyProtection="1">
      <alignment horizontal="distributed" shrinkToFit="1"/>
      <protection/>
    </xf>
    <xf numFmtId="38" fontId="2" fillId="0" borderId="2" xfId="16" applyFont="1" applyFill="1" applyBorder="1" applyAlignment="1" applyProtection="1">
      <alignment shrinkToFit="1"/>
      <protection locked="0"/>
    </xf>
    <xf numFmtId="38" fontId="0" fillId="0" borderId="1" xfId="16" applyFill="1" applyBorder="1" applyAlignment="1" applyProtection="1">
      <alignment horizontal="distributed"/>
      <protection hidden="1" locked="0"/>
    </xf>
    <xf numFmtId="38" fontId="0" fillId="0" borderId="3" xfId="16" applyFill="1" applyBorder="1" applyAlignment="1" applyProtection="1">
      <alignment horizontal="distributed"/>
      <protection hidden="1" locked="0"/>
    </xf>
    <xf numFmtId="38" fontId="0" fillId="0" borderId="2" xfId="16" applyFill="1" applyBorder="1" applyAlignment="1" applyProtection="1">
      <alignment horizontal="distributed"/>
      <protection hidden="1" locked="0"/>
    </xf>
    <xf numFmtId="38" fontId="0" fillId="0" borderId="2" xfId="16" applyFont="1" applyFill="1" applyBorder="1" applyAlignment="1" applyProtection="1">
      <alignment shrinkToFit="1"/>
      <protection locked="0"/>
    </xf>
    <xf numFmtId="38" fontId="2" fillId="2" borderId="1" xfId="16" applyFont="1" applyFill="1" applyBorder="1" applyAlignment="1" applyProtection="1">
      <alignment horizontal="distributed"/>
      <protection hidden="1" locked="0"/>
    </xf>
    <xf numFmtId="38" fontId="2" fillId="0" borderId="1" xfId="16" applyFont="1" applyFill="1" applyBorder="1" applyAlignment="1" applyProtection="1">
      <alignment horizontal="distributed"/>
      <protection/>
    </xf>
    <xf numFmtId="38" fontId="2" fillId="2" borderId="3" xfId="16" applyFont="1" applyFill="1" applyBorder="1" applyAlignment="1" applyProtection="1">
      <alignment horizontal="distributed"/>
      <protection hidden="1" locked="0"/>
    </xf>
    <xf numFmtId="38" fontId="2" fillId="0" borderId="3" xfId="16" applyFont="1" applyFill="1" applyBorder="1" applyAlignment="1" applyProtection="1">
      <alignment horizontal="distributed"/>
      <protection/>
    </xf>
    <xf numFmtId="38" fontId="2" fillId="2" borderId="2" xfId="16" applyFont="1" applyFill="1" applyBorder="1" applyAlignment="1" applyProtection="1">
      <alignment horizontal="distributed"/>
      <protection hidden="1" locked="0"/>
    </xf>
    <xf numFmtId="38" fontId="2" fillId="0" borderId="2" xfId="16" applyFont="1" applyFill="1" applyBorder="1" applyAlignment="1" applyProtection="1">
      <alignment horizontal="distributed"/>
      <protection/>
    </xf>
    <xf numFmtId="38" fontId="0" fillId="0" borderId="1" xfId="16" applyFill="1" applyBorder="1" applyAlignment="1">
      <alignment horizontal="left"/>
    </xf>
    <xf numFmtId="38" fontId="0" fillId="0" borderId="3" xfId="16" applyFill="1" applyBorder="1" applyAlignment="1">
      <alignment horizontal="distributed"/>
    </xf>
    <xf numFmtId="38" fontId="0" fillId="0" borderId="1" xfId="16" applyFill="1" applyBorder="1" applyAlignment="1">
      <alignment horizontal="distributed"/>
    </xf>
    <xf numFmtId="38" fontId="0" fillId="0" borderId="1" xfId="16" applyFill="1" applyBorder="1" applyAlignment="1" applyProtection="1">
      <alignment horizontal="right"/>
      <protection/>
    </xf>
    <xf numFmtId="38" fontId="0" fillId="0" borderId="1" xfId="16" applyFill="1" applyBorder="1" applyAlignment="1">
      <alignment horizontal="right"/>
    </xf>
    <xf numFmtId="38" fontId="0" fillId="0" borderId="3" xfId="16" applyFill="1" applyBorder="1" applyAlignment="1">
      <alignment horizontal="right"/>
    </xf>
    <xf numFmtId="38" fontId="0" fillId="0" borderId="2" xfId="16" applyFill="1" applyBorder="1" applyAlignment="1" applyProtection="1">
      <alignment horizontal="right"/>
      <protection/>
    </xf>
    <xf numFmtId="38" fontId="2" fillId="0" borderId="1" xfId="16" applyFont="1" applyFill="1" applyBorder="1" applyAlignment="1">
      <alignment/>
    </xf>
    <xf numFmtId="38" fontId="2" fillId="0" borderId="3" xfId="16" applyFont="1" applyFill="1" applyBorder="1" applyAlignment="1">
      <alignment/>
    </xf>
    <xf numFmtId="38" fontId="2" fillId="0" borderId="3" xfId="16" applyFont="1" applyFill="1" applyBorder="1" applyAlignment="1">
      <alignment horizontal="right"/>
    </xf>
    <xf numFmtId="38" fontId="2" fillId="0" borderId="3" xfId="16" applyFont="1" applyFill="1" applyBorder="1" applyAlignment="1" applyProtection="1">
      <alignment horizontal="right"/>
      <protection/>
    </xf>
    <xf numFmtId="38" fontId="2" fillId="0" borderId="2" xfId="16" applyFont="1" applyFill="1" applyBorder="1" applyAlignment="1">
      <alignment/>
    </xf>
    <xf numFmtId="38" fontId="0" fillId="0" borderId="0" xfId="16" applyFill="1" applyBorder="1" applyAlignment="1" applyProtection="1">
      <alignment horizontal="right"/>
      <protection hidden="1" locked="0"/>
    </xf>
    <xf numFmtId="38" fontId="0" fillId="0" borderId="3" xfId="16" applyFont="1" applyFill="1" applyBorder="1" applyAlignment="1" applyProtection="1">
      <alignment horizontal="right" shrinkToFit="1"/>
      <protection locked="0"/>
    </xf>
    <xf numFmtId="38" fontId="0" fillId="0" borderId="2" xfId="16" applyFill="1" applyBorder="1" applyAlignment="1" applyProtection="1">
      <alignment horizontal="right"/>
      <protection hidden="1" locked="0"/>
    </xf>
    <xf numFmtId="38" fontId="2" fillId="0" borderId="1" xfId="16" applyFont="1" applyFill="1" applyBorder="1" applyAlignment="1">
      <alignment horizontal="right"/>
    </xf>
    <xf numFmtId="38" fontId="2" fillId="0" borderId="2" xfId="16" applyFont="1" applyFill="1" applyBorder="1" applyAlignment="1">
      <alignment horizontal="right"/>
    </xf>
    <xf numFmtId="38" fontId="0" fillId="0" borderId="1" xfId="16" applyFont="1" applyFill="1" applyBorder="1" applyAlignment="1" applyProtection="1">
      <alignment horizontal="right" shrinkToFit="1"/>
      <protection locked="0"/>
    </xf>
    <xf numFmtId="38" fontId="0" fillId="0" borderId="4" xfId="16" applyFill="1" applyBorder="1" applyAlignment="1" applyProtection="1">
      <alignment horizontal="right"/>
      <protection hidden="1" locked="0"/>
    </xf>
    <xf numFmtId="38" fontId="0" fillId="0" borderId="9" xfId="16" applyFill="1" applyBorder="1" applyAlignment="1" applyProtection="1">
      <alignment horizontal="right"/>
      <protection hidden="1" locked="0"/>
    </xf>
    <xf numFmtId="38" fontId="0" fillId="0" borderId="5" xfId="16" applyFill="1" applyBorder="1" applyAlignment="1" applyProtection="1">
      <alignment horizontal="right"/>
      <protection hidden="1" locked="0"/>
    </xf>
    <xf numFmtId="38" fontId="0" fillId="0" borderId="8" xfId="16" applyFill="1" applyBorder="1" applyAlignment="1" applyProtection="1">
      <alignment horizontal="right"/>
      <protection hidden="1" locked="0"/>
    </xf>
    <xf numFmtId="38" fontId="0" fillId="0" borderId="6" xfId="16" applyFill="1" applyBorder="1" applyAlignment="1" applyProtection="1">
      <alignment horizontal="right"/>
      <protection hidden="1" locked="0"/>
    </xf>
    <xf numFmtId="38" fontId="0" fillId="0" borderId="10" xfId="16" applyFill="1" applyBorder="1" applyAlignment="1" applyProtection="1">
      <alignment horizontal="right"/>
      <protection hidden="1" locked="0"/>
    </xf>
    <xf numFmtId="38" fontId="0" fillId="0" borderId="2" xfId="16" applyFont="1" applyFill="1" applyBorder="1" applyAlignment="1" applyProtection="1">
      <alignment horizontal="right" shrinkToFit="1"/>
      <protection locked="0"/>
    </xf>
    <xf numFmtId="38" fontId="2" fillId="0" borderId="1" xfId="16" applyFont="1" applyFill="1" applyBorder="1" applyAlignment="1" applyProtection="1">
      <alignment/>
      <protection hidden="1" locked="0"/>
    </xf>
    <xf numFmtId="38" fontId="2" fillId="0" borderId="3" xfId="16" applyFont="1" applyFill="1" applyBorder="1" applyAlignment="1" applyProtection="1">
      <alignment horizontal="right"/>
      <protection hidden="1" locked="0"/>
    </xf>
    <xf numFmtId="0" fontId="0" fillId="0" borderId="7" xfId="0" applyFill="1" applyBorder="1" applyAlignment="1" applyProtection="1">
      <alignment horizontal="right"/>
      <protection hidden="1" locked="0"/>
    </xf>
    <xf numFmtId="38" fontId="0" fillId="2" borderId="11" xfId="16" applyFill="1" applyBorder="1" applyAlignment="1" applyProtection="1">
      <alignment horizontal="distributed"/>
      <protection/>
    </xf>
    <xf numFmtId="38" fontId="0" fillId="2" borderId="12" xfId="16" applyFill="1" applyBorder="1" applyAlignment="1" applyProtection="1">
      <alignment horizontal="distributed"/>
      <protection/>
    </xf>
    <xf numFmtId="38" fontId="0" fillId="2" borderId="13" xfId="16" applyFill="1" applyBorder="1" applyAlignment="1" applyProtection="1">
      <alignment horizontal="distributed"/>
      <protection/>
    </xf>
    <xf numFmtId="38" fontId="0" fillId="2" borderId="1" xfId="16" applyFill="1" applyBorder="1" applyAlignment="1" applyProtection="1">
      <alignment horizontal="center" vertical="distributed"/>
      <protection/>
    </xf>
    <xf numFmtId="38" fontId="0" fillId="2" borderId="2" xfId="16" applyFill="1" applyBorder="1" applyAlignment="1" applyProtection="1">
      <alignment horizontal="center" vertical="distributed"/>
      <protection/>
    </xf>
    <xf numFmtId="38" fontId="0" fillId="2" borderId="1" xfId="16" applyFill="1" applyBorder="1" applyAlignment="1" applyProtection="1">
      <alignment horizontal="distributed" vertical="distributed"/>
      <protection/>
    </xf>
    <xf numFmtId="38" fontId="0" fillId="2" borderId="2" xfId="16" applyFill="1" applyBorder="1" applyAlignment="1" applyProtection="1">
      <alignment horizontal="distributed" vertic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90"/>
  <sheetViews>
    <sheetView tabSelected="1" zoomScaleSheetLayoutView="100" workbookViewId="0" topLeftCell="A1">
      <pane xSplit="3" ySplit="4" topLeftCell="E16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57" sqref="J157"/>
    </sheetView>
  </sheetViews>
  <sheetFormatPr defaultColWidth="9.00390625" defaultRowHeight="13.5"/>
  <cols>
    <col min="1" max="1" width="2.625" style="1" customWidth="1"/>
    <col min="2" max="2" width="11.25390625" style="1" customWidth="1"/>
    <col min="3" max="3" width="9.00390625" style="1" customWidth="1"/>
    <col min="4" max="8" width="10.00390625" style="1" customWidth="1"/>
    <col min="9" max="13" width="9.00390625" style="1" customWidth="1"/>
    <col min="14" max="17" width="10.00390625" style="1" customWidth="1"/>
    <col min="18" max="18" width="10.625" style="1" bestFit="1" customWidth="1"/>
    <col min="19" max="19" width="9.125" style="1" bestFit="1" customWidth="1"/>
    <col min="20" max="20" width="10.625" style="1" bestFit="1" customWidth="1"/>
    <col min="21" max="21" width="9.125" style="1" customWidth="1"/>
    <col min="22" max="22" width="10.625" style="1" bestFit="1" customWidth="1"/>
    <col min="23" max="16384" width="9.00390625" style="1" customWidth="1"/>
  </cols>
  <sheetData>
    <row r="1" spans="2:22" ht="17.25" customHeight="1">
      <c r="B1" s="19" t="s">
        <v>87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2:22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15"/>
      <c r="U2" s="115"/>
      <c r="V2" s="115"/>
    </row>
    <row r="3" spans="2:22" ht="13.5">
      <c r="B3" s="121" t="s">
        <v>1</v>
      </c>
      <c r="C3" s="121" t="s">
        <v>2</v>
      </c>
      <c r="D3" s="116" t="s">
        <v>11</v>
      </c>
      <c r="E3" s="117"/>
      <c r="F3" s="117"/>
      <c r="G3" s="118"/>
      <c r="H3" s="116" t="s">
        <v>12</v>
      </c>
      <c r="I3" s="117"/>
      <c r="J3" s="118"/>
      <c r="K3" s="116" t="s">
        <v>13</v>
      </c>
      <c r="L3" s="117"/>
      <c r="M3" s="118"/>
      <c r="N3" s="116" t="s">
        <v>14</v>
      </c>
      <c r="O3" s="117"/>
      <c r="P3" s="117"/>
      <c r="Q3" s="118"/>
      <c r="R3" s="64" t="s">
        <v>15</v>
      </c>
      <c r="S3" s="64" t="s">
        <v>16</v>
      </c>
      <c r="T3" s="64" t="s">
        <v>17</v>
      </c>
      <c r="U3" s="65" t="s">
        <v>18</v>
      </c>
      <c r="V3" s="119" t="s">
        <v>10</v>
      </c>
    </row>
    <row r="4" spans="2:22" ht="13.5">
      <c r="B4" s="122"/>
      <c r="C4" s="122"/>
      <c r="D4" s="66" t="s">
        <v>3</v>
      </c>
      <c r="E4" s="66" t="s">
        <v>4</v>
      </c>
      <c r="F4" s="66" t="s">
        <v>80</v>
      </c>
      <c r="G4" s="66" t="s">
        <v>0</v>
      </c>
      <c r="H4" s="66" t="s">
        <v>3</v>
      </c>
      <c r="I4" s="66" t="s">
        <v>4</v>
      </c>
      <c r="J4" s="66" t="s">
        <v>0</v>
      </c>
      <c r="K4" s="66" t="s">
        <v>3</v>
      </c>
      <c r="L4" s="66" t="s">
        <v>4</v>
      </c>
      <c r="M4" s="66" t="s">
        <v>0</v>
      </c>
      <c r="N4" s="66" t="s">
        <v>85</v>
      </c>
      <c r="O4" s="66" t="s">
        <v>84</v>
      </c>
      <c r="P4" s="66" t="s">
        <v>5</v>
      </c>
      <c r="Q4" s="66" t="s">
        <v>0</v>
      </c>
      <c r="R4" s="66" t="s">
        <v>6</v>
      </c>
      <c r="S4" s="66" t="s">
        <v>7</v>
      </c>
      <c r="T4" s="66" t="s">
        <v>8</v>
      </c>
      <c r="U4" s="67" t="s">
        <v>9</v>
      </c>
      <c r="V4" s="120"/>
    </row>
    <row r="5" spans="2:22" ht="13.5">
      <c r="B5" s="36"/>
      <c r="C5" s="68" t="s">
        <v>31</v>
      </c>
      <c r="D5" s="36">
        <v>41785</v>
      </c>
      <c r="E5" s="36">
        <v>91381</v>
      </c>
      <c r="F5" s="36">
        <v>255</v>
      </c>
      <c r="G5" s="60">
        <v>133421</v>
      </c>
      <c r="H5" s="36">
        <v>458</v>
      </c>
      <c r="I5" s="36">
        <v>2494</v>
      </c>
      <c r="J5" s="37">
        <v>2952</v>
      </c>
      <c r="K5" s="36">
        <v>355702</v>
      </c>
      <c r="L5" s="36">
        <v>578195</v>
      </c>
      <c r="M5" s="37">
        <v>933897</v>
      </c>
      <c r="N5" s="36">
        <v>18419</v>
      </c>
      <c r="O5" s="38">
        <v>3399</v>
      </c>
      <c r="P5" s="36">
        <v>4324</v>
      </c>
      <c r="Q5" s="37">
        <v>26142</v>
      </c>
      <c r="R5" s="37">
        <v>1096412</v>
      </c>
      <c r="S5" s="36">
        <v>30540</v>
      </c>
      <c r="T5" s="37">
        <v>1126952</v>
      </c>
      <c r="U5" s="39">
        <v>571671</v>
      </c>
      <c r="V5" s="40">
        <v>1698623</v>
      </c>
    </row>
    <row r="6" spans="2:22" ht="13.5">
      <c r="B6" s="40" t="s">
        <v>86</v>
      </c>
      <c r="C6" s="69" t="s">
        <v>32</v>
      </c>
      <c r="D6" s="40">
        <v>19603</v>
      </c>
      <c r="E6" s="40">
        <v>905</v>
      </c>
      <c r="F6" s="40">
        <v>2237</v>
      </c>
      <c r="G6" s="57">
        <v>22745</v>
      </c>
      <c r="H6" s="40">
        <v>857</v>
      </c>
      <c r="I6" s="40">
        <v>414</v>
      </c>
      <c r="J6" s="41">
        <v>1271</v>
      </c>
      <c r="K6" s="40">
        <v>141</v>
      </c>
      <c r="L6" s="40">
        <v>1957</v>
      </c>
      <c r="M6" s="41">
        <v>2098</v>
      </c>
      <c r="N6" s="40">
        <v>4635</v>
      </c>
      <c r="O6" s="42">
        <v>211</v>
      </c>
      <c r="P6" s="40">
        <v>30</v>
      </c>
      <c r="Q6" s="41">
        <v>4876</v>
      </c>
      <c r="R6" s="41">
        <v>30990</v>
      </c>
      <c r="S6" s="40">
        <v>2</v>
      </c>
      <c r="T6" s="41">
        <v>30992</v>
      </c>
      <c r="U6" s="39">
        <v>2825</v>
      </c>
      <c r="V6" s="40">
        <v>33817</v>
      </c>
    </row>
    <row r="7" spans="2:22" ht="13.5">
      <c r="B7" s="45"/>
      <c r="C7" s="70" t="s">
        <v>0</v>
      </c>
      <c r="D7" s="43">
        <v>61388</v>
      </c>
      <c r="E7" s="43">
        <v>92286</v>
      </c>
      <c r="F7" s="43">
        <v>2492</v>
      </c>
      <c r="G7" s="57">
        <v>156166</v>
      </c>
      <c r="H7" s="43">
        <v>1315</v>
      </c>
      <c r="I7" s="43">
        <v>2908</v>
      </c>
      <c r="J7" s="43">
        <v>4223</v>
      </c>
      <c r="K7" s="43">
        <v>355843</v>
      </c>
      <c r="L7" s="43">
        <v>580152</v>
      </c>
      <c r="M7" s="43">
        <v>935995</v>
      </c>
      <c r="N7" s="43">
        <v>23054</v>
      </c>
      <c r="O7" s="42">
        <v>3610</v>
      </c>
      <c r="P7" s="43">
        <v>4354</v>
      </c>
      <c r="Q7" s="43">
        <v>31018</v>
      </c>
      <c r="R7" s="43">
        <v>1127402</v>
      </c>
      <c r="S7" s="43">
        <v>30542</v>
      </c>
      <c r="T7" s="43">
        <v>1157944</v>
      </c>
      <c r="U7" s="44">
        <v>574496</v>
      </c>
      <c r="V7" s="45">
        <v>1732440</v>
      </c>
    </row>
    <row r="8" spans="2:22" s="8" customFormat="1" ht="13.5">
      <c r="B8" s="71"/>
      <c r="C8" s="72" t="s">
        <v>31</v>
      </c>
      <c r="D8" s="46">
        <f aca="true" t="shared" si="0" ref="D8:F9">SUM(D47,D179)</f>
        <v>41211</v>
      </c>
      <c r="E8" s="46">
        <f t="shared" si="0"/>
        <v>89427</v>
      </c>
      <c r="F8" s="46">
        <f t="shared" si="0"/>
        <v>268</v>
      </c>
      <c r="G8" s="46">
        <f>SUM(D8:F8)</f>
        <v>130906</v>
      </c>
      <c r="H8" s="46">
        <f>SUM(H47,H179)</f>
        <v>457</v>
      </c>
      <c r="I8" s="46">
        <f>SUM(I47,I179)</f>
        <v>2457</v>
      </c>
      <c r="J8" s="47">
        <f>SUM(H8:I8)</f>
        <v>2914</v>
      </c>
      <c r="K8" s="46">
        <f>SUM(K47,K179)</f>
        <v>359521</v>
      </c>
      <c r="L8" s="46">
        <f>SUM(L47,L179)</f>
        <v>560715</v>
      </c>
      <c r="M8" s="47">
        <f>SUM(K8:L8)</f>
        <v>920236</v>
      </c>
      <c r="N8" s="46">
        <f aca="true" t="shared" si="1" ref="N8:P9">SUM(N47,N179)</f>
        <v>17838</v>
      </c>
      <c r="O8" s="46">
        <f t="shared" si="1"/>
        <v>3365</v>
      </c>
      <c r="P8" s="46">
        <f t="shared" si="1"/>
        <v>4287</v>
      </c>
      <c r="Q8" s="47">
        <f>SUM(N8:P8)</f>
        <v>25490</v>
      </c>
      <c r="R8" s="46">
        <f>SUM(R47,R179)</f>
        <v>1078545</v>
      </c>
      <c r="S8" s="46">
        <f>SUM(S47,S179)</f>
        <v>31332</v>
      </c>
      <c r="T8" s="47">
        <f>SUM(R8:S8)</f>
        <v>1109877</v>
      </c>
      <c r="U8" s="46">
        <v>588644</v>
      </c>
      <c r="V8" s="48">
        <f>SUM(T8:U8)</f>
        <v>1698521</v>
      </c>
    </row>
    <row r="9" spans="2:22" s="8" customFormat="1" ht="13.5">
      <c r="B9" s="73" t="s">
        <v>88</v>
      </c>
      <c r="C9" s="74" t="s">
        <v>32</v>
      </c>
      <c r="D9" s="49">
        <f t="shared" si="0"/>
        <v>19540</v>
      </c>
      <c r="E9" s="49">
        <f t="shared" si="0"/>
        <v>892</v>
      </c>
      <c r="F9" s="49">
        <f t="shared" si="0"/>
        <v>2392</v>
      </c>
      <c r="G9" s="49">
        <f>SUM(D9:F9)</f>
        <v>22824</v>
      </c>
      <c r="H9" s="49">
        <f>SUM(H48,H180)</f>
        <v>872</v>
      </c>
      <c r="I9" s="49">
        <f>SUM(I48,I180)</f>
        <v>412</v>
      </c>
      <c r="J9" s="50">
        <f>SUM(H9:I9)</f>
        <v>1284</v>
      </c>
      <c r="K9" s="49">
        <f>SUM(K48,K180)</f>
        <v>146</v>
      </c>
      <c r="L9" s="49">
        <f>SUM(L48,L180)</f>
        <v>1912</v>
      </c>
      <c r="M9" s="50">
        <f>SUM(K9:L9)</f>
        <v>2058</v>
      </c>
      <c r="N9" s="49">
        <f t="shared" si="1"/>
        <v>4808</v>
      </c>
      <c r="O9" s="49">
        <f t="shared" si="1"/>
        <v>212</v>
      </c>
      <c r="P9" s="49">
        <f t="shared" si="1"/>
        <v>30</v>
      </c>
      <c r="Q9" s="50">
        <f>SUM(N9:P9)</f>
        <v>5050</v>
      </c>
      <c r="R9" s="49">
        <f>SUM(R48,R180)</f>
        <v>31221</v>
      </c>
      <c r="S9" s="49">
        <f>SUM(S48,S180)</f>
        <v>2</v>
      </c>
      <c r="T9" s="50">
        <f>SUM(R9:S9)</f>
        <v>31223</v>
      </c>
      <c r="U9" s="49">
        <v>3216</v>
      </c>
      <c r="V9" s="48">
        <f>SUM(T9:U9)</f>
        <v>34439</v>
      </c>
    </row>
    <row r="10" spans="2:22" s="8" customFormat="1" ht="13.5">
      <c r="B10" s="75"/>
      <c r="C10" s="76" t="s">
        <v>0</v>
      </c>
      <c r="D10" s="51">
        <f>SUM(D8:D9)</f>
        <v>60751</v>
      </c>
      <c r="E10" s="51">
        <f>SUM(E8:E9)</f>
        <v>90319</v>
      </c>
      <c r="F10" s="51">
        <f>SUM(F8:F9)</f>
        <v>2660</v>
      </c>
      <c r="G10" s="77">
        <f>SUM(D10:F10)</f>
        <v>153730</v>
      </c>
      <c r="H10" s="51">
        <f>SUM(H8:H9)</f>
        <v>1329</v>
      </c>
      <c r="I10" s="51">
        <f>SUM(I8:I9)</f>
        <v>2869</v>
      </c>
      <c r="J10" s="52">
        <f>SUM(H10:I10)</f>
        <v>4198</v>
      </c>
      <c r="K10" s="51">
        <f>SUM(K8:K9)</f>
        <v>359667</v>
      </c>
      <c r="L10" s="51">
        <f>SUM(L8:L9)</f>
        <v>562627</v>
      </c>
      <c r="M10" s="52">
        <f aca="true" t="shared" si="2" ref="M10:M65">SUM(K10:L10)</f>
        <v>922294</v>
      </c>
      <c r="N10" s="51">
        <f>SUM(N8:N9)</f>
        <v>22646</v>
      </c>
      <c r="O10" s="51">
        <f>SUM(O8:O9)</f>
        <v>3577</v>
      </c>
      <c r="P10" s="51">
        <f>SUM(P8:P9)</f>
        <v>4317</v>
      </c>
      <c r="Q10" s="52">
        <f aca="true" t="shared" si="3" ref="Q10:Q65">SUM(N10:P10)</f>
        <v>30540</v>
      </c>
      <c r="R10" s="51">
        <f>SUM(R8:R9)</f>
        <v>1109766</v>
      </c>
      <c r="S10" s="51">
        <f>SUM(S8:S9)</f>
        <v>31334</v>
      </c>
      <c r="T10" s="52">
        <f>SUM(R10:S10)</f>
        <v>1141100</v>
      </c>
      <c r="U10" s="51">
        <f>SUM(U8:U9)</f>
        <v>591860</v>
      </c>
      <c r="V10" s="53">
        <f>SUM(T10:U10)</f>
        <v>1732960</v>
      </c>
    </row>
    <row r="11" spans="2:22" ht="13.5">
      <c r="B11" s="78"/>
      <c r="C11" s="68" t="s">
        <v>31</v>
      </c>
      <c r="D11" s="61">
        <v>5944</v>
      </c>
      <c r="E11" s="61">
        <v>15996</v>
      </c>
      <c r="F11" s="61">
        <v>23</v>
      </c>
      <c r="G11" s="60">
        <f>SUM(D11:F11)</f>
        <v>21963</v>
      </c>
      <c r="H11" s="61">
        <v>82</v>
      </c>
      <c r="I11" s="61">
        <v>294</v>
      </c>
      <c r="J11" s="37">
        <f>SUM(H11:I11)</f>
        <v>376</v>
      </c>
      <c r="K11" s="54">
        <v>57689</v>
      </c>
      <c r="L11" s="54">
        <v>93819</v>
      </c>
      <c r="M11" s="37">
        <f>SUM(K11:L11)</f>
        <v>151508</v>
      </c>
      <c r="N11" s="55">
        <v>2891</v>
      </c>
      <c r="O11" s="55">
        <v>619</v>
      </c>
      <c r="P11" s="55">
        <v>643</v>
      </c>
      <c r="Q11" s="37">
        <f>SUM(N11:P11)</f>
        <v>4153</v>
      </c>
      <c r="R11" s="37">
        <v>178000</v>
      </c>
      <c r="S11" s="36">
        <v>4608</v>
      </c>
      <c r="T11" s="37">
        <f>SUM(R11:S11)</f>
        <v>182608</v>
      </c>
      <c r="U11" s="56"/>
      <c r="V11" s="40"/>
    </row>
    <row r="12" spans="2:22" ht="13.5">
      <c r="B12" s="79" t="s">
        <v>19</v>
      </c>
      <c r="C12" s="69" t="s">
        <v>32</v>
      </c>
      <c r="D12" s="61">
        <v>2963</v>
      </c>
      <c r="E12" s="61">
        <v>156</v>
      </c>
      <c r="F12" s="61">
        <v>387</v>
      </c>
      <c r="G12" s="57">
        <f>SUM(D12:F12)</f>
        <v>3506</v>
      </c>
      <c r="H12" s="61">
        <v>183</v>
      </c>
      <c r="I12" s="61">
        <v>47</v>
      </c>
      <c r="J12" s="41">
        <f aca="true" t="shared" si="4" ref="J12:J62">SUM(H12:I12)</f>
        <v>230</v>
      </c>
      <c r="K12" s="54">
        <v>30</v>
      </c>
      <c r="L12" s="54">
        <v>420</v>
      </c>
      <c r="M12" s="41">
        <f t="shared" si="2"/>
        <v>450</v>
      </c>
      <c r="N12" s="55">
        <v>606</v>
      </c>
      <c r="O12" s="55">
        <v>119</v>
      </c>
      <c r="P12" s="55">
        <v>16</v>
      </c>
      <c r="Q12" s="41">
        <f t="shared" si="3"/>
        <v>741</v>
      </c>
      <c r="R12" s="57">
        <v>4927</v>
      </c>
      <c r="S12" s="58" t="s">
        <v>89</v>
      </c>
      <c r="T12" s="41">
        <f aca="true" t="shared" si="5" ref="T12:T65">SUM(R12:S12)</f>
        <v>4927</v>
      </c>
      <c r="U12" s="56"/>
      <c r="V12" s="40"/>
    </row>
    <row r="13" spans="2:22" ht="13.5">
      <c r="B13" s="80"/>
      <c r="C13" s="70" t="s">
        <v>0</v>
      </c>
      <c r="D13" s="43">
        <f>SUM(D11:D12)</f>
        <v>8907</v>
      </c>
      <c r="E13" s="43">
        <f>SUM(E11:E12)</f>
        <v>16152</v>
      </c>
      <c r="F13" s="43">
        <f>SUM(F11:F12)</f>
        <v>410</v>
      </c>
      <c r="G13" s="81">
        <f aca="true" t="shared" si="6" ref="G13:G51">SUM(D13:F13)</f>
        <v>25469</v>
      </c>
      <c r="H13" s="43">
        <f>SUM(H11:H12)</f>
        <v>265</v>
      </c>
      <c r="I13" s="43">
        <f>SUM(I11:I12)</f>
        <v>341</v>
      </c>
      <c r="J13" s="43">
        <f t="shared" si="4"/>
        <v>606</v>
      </c>
      <c r="K13" s="43">
        <f>SUM(K11:K12)</f>
        <v>57719</v>
      </c>
      <c r="L13" s="43">
        <f>SUM(L11:L12)</f>
        <v>94239</v>
      </c>
      <c r="M13" s="43">
        <f t="shared" si="2"/>
        <v>151958</v>
      </c>
      <c r="N13" s="43">
        <f>SUM(N11:N12)</f>
        <v>3497</v>
      </c>
      <c r="O13" s="43">
        <f>SUM(O11:O12)</f>
        <v>738</v>
      </c>
      <c r="P13" s="43">
        <f>SUM(P11:P12)</f>
        <v>659</v>
      </c>
      <c r="Q13" s="43">
        <f t="shared" si="3"/>
        <v>4894</v>
      </c>
      <c r="R13" s="43">
        <f>SUM(R11:R12)</f>
        <v>182927</v>
      </c>
      <c r="S13" s="43">
        <f>SUM(S11:S12)</f>
        <v>4608</v>
      </c>
      <c r="T13" s="43">
        <f t="shared" si="5"/>
        <v>187535</v>
      </c>
      <c r="U13" s="59">
        <v>80243</v>
      </c>
      <c r="V13" s="45">
        <f>SUM(T13:U13)</f>
        <v>267778</v>
      </c>
    </row>
    <row r="14" spans="2:22" ht="13.5">
      <c r="B14" s="78"/>
      <c r="C14" s="68" t="s">
        <v>31</v>
      </c>
      <c r="D14" s="61">
        <v>5617</v>
      </c>
      <c r="E14" s="61">
        <v>16257</v>
      </c>
      <c r="F14" s="61">
        <v>39</v>
      </c>
      <c r="G14" s="60">
        <f t="shared" si="6"/>
        <v>21913</v>
      </c>
      <c r="H14" s="61">
        <v>80</v>
      </c>
      <c r="I14" s="61">
        <v>291</v>
      </c>
      <c r="J14" s="37">
        <f t="shared" si="4"/>
        <v>371</v>
      </c>
      <c r="K14" s="54">
        <v>60820</v>
      </c>
      <c r="L14" s="54">
        <v>95337</v>
      </c>
      <c r="M14" s="37">
        <f t="shared" si="2"/>
        <v>156157</v>
      </c>
      <c r="N14" s="55">
        <v>2839</v>
      </c>
      <c r="O14" s="55">
        <v>507</v>
      </c>
      <c r="P14" s="55">
        <v>441</v>
      </c>
      <c r="Q14" s="37">
        <f t="shared" si="3"/>
        <v>3787</v>
      </c>
      <c r="R14" s="60">
        <v>182228</v>
      </c>
      <c r="S14" s="36">
        <v>5037</v>
      </c>
      <c r="T14" s="37">
        <f t="shared" si="5"/>
        <v>187265</v>
      </c>
      <c r="U14" s="56"/>
      <c r="V14" s="40"/>
    </row>
    <row r="15" spans="2:22" ht="13.5">
      <c r="B15" s="79" t="s">
        <v>20</v>
      </c>
      <c r="C15" s="69" t="s">
        <v>32</v>
      </c>
      <c r="D15" s="61">
        <v>2632</v>
      </c>
      <c r="E15" s="61">
        <v>193</v>
      </c>
      <c r="F15" s="61">
        <v>232</v>
      </c>
      <c r="G15" s="57">
        <f t="shared" si="6"/>
        <v>3057</v>
      </c>
      <c r="H15" s="61">
        <v>189</v>
      </c>
      <c r="I15" s="61">
        <v>80</v>
      </c>
      <c r="J15" s="41">
        <f t="shared" si="4"/>
        <v>269</v>
      </c>
      <c r="K15" s="54">
        <v>24</v>
      </c>
      <c r="L15" s="54">
        <v>532</v>
      </c>
      <c r="M15" s="41">
        <f t="shared" si="2"/>
        <v>556</v>
      </c>
      <c r="N15" s="55">
        <v>732</v>
      </c>
      <c r="O15" s="55">
        <v>21</v>
      </c>
      <c r="P15" s="55">
        <v>11</v>
      </c>
      <c r="Q15" s="41">
        <f t="shared" si="3"/>
        <v>764</v>
      </c>
      <c r="R15" s="57">
        <v>4646</v>
      </c>
      <c r="S15" s="58" t="s">
        <v>89</v>
      </c>
      <c r="T15" s="41">
        <f t="shared" si="5"/>
        <v>4646</v>
      </c>
      <c r="U15" s="56"/>
      <c r="V15" s="40"/>
    </row>
    <row r="16" spans="2:22" ht="13.5">
      <c r="B16" s="80"/>
      <c r="C16" s="70" t="s">
        <v>0</v>
      </c>
      <c r="D16" s="43">
        <f>SUM(D14:D15)</f>
        <v>8249</v>
      </c>
      <c r="E16" s="43">
        <f>SUM(E14:E15)</f>
        <v>16450</v>
      </c>
      <c r="F16" s="43">
        <f>SUM(F14:F15)</f>
        <v>271</v>
      </c>
      <c r="G16" s="81">
        <f t="shared" si="6"/>
        <v>24970</v>
      </c>
      <c r="H16" s="43">
        <f>SUM(H14:H15)</f>
        <v>269</v>
      </c>
      <c r="I16" s="43">
        <f>SUM(I14:I15)</f>
        <v>371</v>
      </c>
      <c r="J16" s="43">
        <f t="shared" si="4"/>
        <v>640</v>
      </c>
      <c r="K16" s="43">
        <f>SUM(K14:K15)</f>
        <v>60844</v>
      </c>
      <c r="L16" s="43">
        <f>SUM(L14:L15)</f>
        <v>95869</v>
      </c>
      <c r="M16" s="43">
        <f t="shared" si="2"/>
        <v>156713</v>
      </c>
      <c r="N16" s="43">
        <f>SUM(N14:N15)</f>
        <v>3571</v>
      </c>
      <c r="O16" s="43">
        <f>SUM(O14:O15)</f>
        <v>528</v>
      </c>
      <c r="P16" s="43">
        <f>SUM(P14:P15)</f>
        <v>452</v>
      </c>
      <c r="Q16" s="43">
        <f t="shared" si="3"/>
        <v>4551</v>
      </c>
      <c r="R16" s="43">
        <f>SUM(R14:R15)</f>
        <v>186874</v>
      </c>
      <c r="S16" s="43">
        <f>SUM(S14:S15)</f>
        <v>5037</v>
      </c>
      <c r="T16" s="43">
        <f t="shared" si="5"/>
        <v>191911</v>
      </c>
      <c r="U16" s="59">
        <v>81735</v>
      </c>
      <c r="V16" s="45">
        <f>SUM(T16:U16)</f>
        <v>273646</v>
      </c>
    </row>
    <row r="17" spans="2:22" ht="13.5">
      <c r="B17" s="78"/>
      <c r="C17" s="68" t="s">
        <v>31</v>
      </c>
      <c r="D17" s="61">
        <v>1859</v>
      </c>
      <c r="E17" s="61">
        <v>4544</v>
      </c>
      <c r="F17" s="61">
        <v>9</v>
      </c>
      <c r="G17" s="60">
        <f t="shared" si="6"/>
        <v>6412</v>
      </c>
      <c r="H17" s="61">
        <v>29</v>
      </c>
      <c r="I17" s="61">
        <v>95</v>
      </c>
      <c r="J17" s="37">
        <f t="shared" si="4"/>
        <v>124</v>
      </c>
      <c r="K17" s="54">
        <v>20917</v>
      </c>
      <c r="L17" s="54">
        <v>33686</v>
      </c>
      <c r="M17" s="37">
        <f t="shared" si="2"/>
        <v>54603</v>
      </c>
      <c r="N17" s="55">
        <v>711</v>
      </c>
      <c r="O17" s="55">
        <v>205</v>
      </c>
      <c r="P17" s="55">
        <v>116</v>
      </c>
      <c r="Q17" s="37">
        <f t="shared" si="3"/>
        <v>1032</v>
      </c>
      <c r="R17" s="60">
        <v>62171</v>
      </c>
      <c r="S17" s="36">
        <v>1704</v>
      </c>
      <c r="T17" s="37">
        <f t="shared" si="5"/>
        <v>63875</v>
      </c>
      <c r="U17" s="56"/>
      <c r="V17" s="40"/>
    </row>
    <row r="18" spans="2:22" ht="13.5">
      <c r="B18" s="79" t="s">
        <v>21</v>
      </c>
      <c r="C18" s="69" t="s">
        <v>32</v>
      </c>
      <c r="D18" s="61">
        <v>496</v>
      </c>
      <c r="E18" s="61">
        <v>18</v>
      </c>
      <c r="F18" s="61">
        <v>13</v>
      </c>
      <c r="G18" s="57">
        <f t="shared" si="6"/>
        <v>527</v>
      </c>
      <c r="H18" s="61">
        <v>28</v>
      </c>
      <c r="I18" s="61">
        <v>8</v>
      </c>
      <c r="J18" s="41">
        <f t="shared" si="4"/>
        <v>36</v>
      </c>
      <c r="K18" s="61">
        <v>1</v>
      </c>
      <c r="L18" s="61">
        <v>100</v>
      </c>
      <c r="M18" s="41">
        <f t="shared" si="2"/>
        <v>101</v>
      </c>
      <c r="N18" s="62">
        <v>104</v>
      </c>
      <c r="O18" s="62">
        <v>10</v>
      </c>
      <c r="P18" s="58" t="s">
        <v>89</v>
      </c>
      <c r="Q18" s="41">
        <f t="shared" si="3"/>
        <v>114</v>
      </c>
      <c r="R18" s="57">
        <v>778</v>
      </c>
      <c r="S18" s="58" t="s">
        <v>89</v>
      </c>
      <c r="T18" s="41">
        <f t="shared" si="5"/>
        <v>778</v>
      </c>
      <c r="U18" s="56"/>
      <c r="V18" s="40"/>
    </row>
    <row r="19" spans="2:22" ht="13.5">
      <c r="B19" s="80"/>
      <c r="C19" s="70" t="s">
        <v>0</v>
      </c>
      <c r="D19" s="43">
        <f>SUM(D17:D18)</f>
        <v>2355</v>
      </c>
      <c r="E19" s="43">
        <f>SUM(E17:E18)</f>
        <v>4562</v>
      </c>
      <c r="F19" s="43">
        <f>SUM(F17:F18)</f>
        <v>22</v>
      </c>
      <c r="G19" s="81">
        <f>SUM(D19:F19)</f>
        <v>6939</v>
      </c>
      <c r="H19" s="43">
        <f>SUM(H17:H18)</f>
        <v>57</v>
      </c>
      <c r="I19" s="43">
        <f>SUM(I17:I18)</f>
        <v>103</v>
      </c>
      <c r="J19" s="43">
        <f>SUM(H19:I19)</f>
        <v>160</v>
      </c>
      <c r="K19" s="43">
        <f>SUM(K17:K18)</f>
        <v>20918</v>
      </c>
      <c r="L19" s="43">
        <f>SUM(L17:L18)</f>
        <v>33786</v>
      </c>
      <c r="M19" s="43">
        <f>SUM(K19:L19)</f>
        <v>54704</v>
      </c>
      <c r="N19" s="43">
        <f>SUM(N17:N18)</f>
        <v>815</v>
      </c>
      <c r="O19" s="43">
        <f>SUM(O17:O18)</f>
        <v>215</v>
      </c>
      <c r="P19" s="43">
        <f>SUM(P17:P18)</f>
        <v>116</v>
      </c>
      <c r="Q19" s="43">
        <f>SUM(N19:P19)</f>
        <v>1146</v>
      </c>
      <c r="R19" s="43">
        <f>SUM(R17:R18)</f>
        <v>62949</v>
      </c>
      <c r="S19" s="43">
        <f>SUM(S17:S18)</f>
        <v>1704</v>
      </c>
      <c r="T19" s="43">
        <f>SUM(R19:S19)</f>
        <v>64653</v>
      </c>
      <c r="U19" s="59">
        <v>34915</v>
      </c>
      <c r="V19" s="45">
        <f>SUM(T19:U19)</f>
        <v>99568</v>
      </c>
    </row>
    <row r="20" spans="2:22" ht="13.5">
      <c r="B20" s="78"/>
      <c r="C20" s="68" t="s">
        <v>31</v>
      </c>
      <c r="D20" s="61">
        <v>4284</v>
      </c>
      <c r="E20" s="61">
        <v>8186</v>
      </c>
      <c r="F20" s="61">
        <v>23</v>
      </c>
      <c r="G20" s="60">
        <f t="shared" si="6"/>
        <v>12493</v>
      </c>
      <c r="H20" s="61">
        <v>32</v>
      </c>
      <c r="I20" s="61">
        <v>177</v>
      </c>
      <c r="J20" s="37">
        <f t="shared" si="4"/>
        <v>209</v>
      </c>
      <c r="K20" s="61">
        <v>37978</v>
      </c>
      <c r="L20" s="61">
        <v>58924</v>
      </c>
      <c r="M20" s="37">
        <f t="shared" si="2"/>
        <v>96902</v>
      </c>
      <c r="N20" s="62">
        <v>1853</v>
      </c>
      <c r="O20" s="62">
        <v>318</v>
      </c>
      <c r="P20" s="62">
        <v>291</v>
      </c>
      <c r="Q20" s="37">
        <f t="shared" si="3"/>
        <v>2462</v>
      </c>
      <c r="R20" s="60">
        <v>112066</v>
      </c>
      <c r="S20" s="36">
        <v>3033</v>
      </c>
      <c r="T20" s="37">
        <f t="shared" si="5"/>
        <v>115099</v>
      </c>
      <c r="U20" s="56"/>
      <c r="V20" s="40"/>
    </row>
    <row r="21" spans="2:22" ht="13.5">
      <c r="B21" s="79" t="s">
        <v>22</v>
      </c>
      <c r="C21" s="69" t="s">
        <v>32</v>
      </c>
      <c r="D21" s="61">
        <v>3090</v>
      </c>
      <c r="E21" s="61">
        <v>108</v>
      </c>
      <c r="F21" s="61">
        <v>414</v>
      </c>
      <c r="G21" s="57">
        <f t="shared" si="6"/>
        <v>3612</v>
      </c>
      <c r="H21" s="61">
        <v>81</v>
      </c>
      <c r="I21" s="61">
        <v>49</v>
      </c>
      <c r="J21" s="41">
        <f t="shared" si="4"/>
        <v>130</v>
      </c>
      <c r="K21" s="61">
        <v>5</v>
      </c>
      <c r="L21" s="61">
        <v>115</v>
      </c>
      <c r="M21" s="41">
        <f t="shared" si="2"/>
        <v>120</v>
      </c>
      <c r="N21" s="62">
        <v>910</v>
      </c>
      <c r="O21" s="62">
        <v>8</v>
      </c>
      <c r="P21" s="58" t="s">
        <v>89</v>
      </c>
      <c r="Q21" s="41">
        <f t="shared" si="3"/>
        <v>918</v>
      </c>
      <c r="R21" s="57">
        <v>4780</v>
      </c>
      <c r="S21" s="58" t="s">
        <v>89</v>
      </c>
      <c r="T21" s="41">
        <f t="shared" si="5"/>
        <v>4780</v>
      </c>
      <c r="U21" s="56"/>
      <c r="V21" s="40"/>
    </row>
    <row r="22" spans="2:22" ht="13.5">
      <c r="B22" s="80"/>
      <c r="C22" s="70" t="s">
        <v>0</v>
      </c>
      <c r="D22" s="43">
        <f>SUM(D20:D21)</f>
        <v>7374</v>
      </c>
      <c r="E22" s="43">
        <f>SUM(E20:E21)</f>
        <v>8294</v>
      </c>
      <c r="F22" s="43">
        <f>SUM(F20:F21)</f>
        <v>437</v>
      </c>
      <c r="G22" s="81">
        <f t="shared" si="6"/>
        <v>16105</v>
      </c>
      <c r="H22" s="43">
        <f>SUM(H20:H21)</f>
        <v>113</v>
      </c>
      <c r="I22" s="43">
        <f>SUM(I20:I21)</f>
        <v>226</v>
      </c>
      <c r="J22" s="43">
        <f t="shared" si="4"/>
        <v>339</v>
      </c>
      <c r="K22" s="43">
        <f>SUM(K20:K21)</f>
        <v>37983</v>
      </c>
      <c r="L22" s="43">
        <f>SUM(L20:L21)</f>
        <v>59039</v>
      </c>
      <c r="M22" s="43">
        <f t="shared" si="2"/>
        <v>97022</v>
      </c>
      <c r="N22" s="43">
        <f>SUM(N20:N21)</f>
        <v>2763</v>
      </c>
      <c r="O22" s="43">
        <f>SUM(O20:O21)</f>
        <v>326</v>
      </c>
      <c r="P22" s="43">
        <f>SUM(P20:P21)</f>
        <v>291</v>
      </c>
      <c r="Q22" s="43">
        <f t="shared" si="3"/>
        <v>3380</v>
      </c>
      <c r="R22" s="43">
        <f>SUM(R20:R21)</f>
        <v>116846</v>
      </c>
      <c r="S22" s="43">
        <f>SUM(S20:S21)</f>
        <v>3033</v>
      </c>
      <c r="T22" s="43">
        <f t="shared" si="5"/>
        <v>119879</v>
      </c>
      <c r="U22" s="59">
        <v>56558</v>
      </c>
      <c r="V22" s="45">
        <f>SUM(T22:U22)</f>
        <v>176437</v>
      </c>
    </row>
    <row r="23" spans="2:22" ht="13.5">
      <c r="B23" s="78"/>
      <c r="C23" s="68" t="s">
        <v>31</v>
      </c>
      <c r="D23" s="61">
        <v>4310</v>
      </c>
      <c r="E23" s="61">
        <v>8486</v>
      </c>
      <c r="F23" s="61">
        <v>25</v>
      </c>
      <c r="G23" s="60">
        <f t="shared" si="6"/>
        <v>12821</v>
      </c>
      <c r="H23" s="61">
        <v>51</v>
      </c>
      <c r="I23" s="61">
        <v>215</v>
      </c>
      <c r="J23" s="37">
        <f t="shared" si="4"/>
        <v>266</v>
      </c>
      <c r="K23" s="61">
        <v>42280</v>
      </c>
      <c r="L23" s="61">
        <v>58777</v>
      </c>
      <c r="M23" s="37">
        <f t="shared" si="2"/>
        <v>101057</v>
      </c>
      <c r="N23" s="62">
        <v>1762</v>
      </c>
      <c r="O23" s="62">
        <v>321</v>
      </c>
      <c r="P23" s="62">
        <v>352</v>
      </c>
      <c r="Q23" s="37">
        <f t="shared" si="3"/>
        <v>2435</v>
      </c>
      <c r="R23" s="55">
        <v>116579</v>
      </c>
      <c r="S23" s="36">
        <v>3297</v>
      </c>
      <c r="T23" s="37">
        <f t="shared" si="5"/>
        <v>119876</v>
      </c>
      <c r="U23" s="56"/>
      <c r="V23" s="40"/>
    </row>
    <row r="24" spans="2:22" ht="13.5">
      <c r="B24" s="79" t="s">
        <v>23</v>
      </c>
      <c r="C24" s="69" t="s">
        <v>32</v>
      </c>
      <c r="D24" s="61">
        <v>3172</v>
      </c>
      <c r="E24" s="61">
        <v>106</v>
      </c>
      <c r="F24" s="61">
        <v>601</v>
      </c>
      <c r="G24" s="57">
        <f t="shared" si="6"/>
        <v>3879</v>
      </c>
      <c r="H24" s="61">
        <v>73</v>
      </c>
      <c r="I24" s="61">
        <v>28</v>
      </c>
      <c r="J24" s="41">
        <f t="shared" si="4"/>
        <v>101</v>
      </c>
      <c r="K24" s="61">
        <v>8</v>
      </c>
      <c r="L24" s="61">
        <v>156</v>
      </c>
      <c r="M24" s="41">
        <f t="shared" si="2"/>
        <v>164</v>
      </c>
      <c r="N24" s="62">
        <v>323</v>
      </c>
      <c r="O24" s="62">
        <v>18</v>
      </c>
      <c r="P24" s="58" t="s">
        <v>89</v>
      </c>
      <c r="Q24" s="41">
        <f t="shared" si="3"/>
        <v>341</v>
      </c>
      <c r="R24" s="55">
        <v>4485</v>
      </c>
      <c r="S24" s="58" t="s">
        <v>89</v>
      </c>
      <c r="T24" s="41">
        <f t="shared" si="5"/>
        <v>4485</v>
      </c>
      <c r="U24" s="56"/>
      <c r="V24" s="40"/>
    </row>
    <row r="25" spans="2:22" ht="13.5">
      <c r="B25" s="80"/>
      <c r="C25" s="70" t="s">
        <v>0</v>
      </c>
      <c r="D25" s="43">
        <f>SUM(D23:D24)</f>
        <v>7482</v>
      </c>
      <c r="E25" s="43">
        <f>SUM(E23:E24)</f>
        <v>8592</v>
      </c>
      <c r="F25" s="43">
        <f>SUM(F23:F24)</f>
        <v>626</v>
      </c>
      <c r="G25" s="81">
        <f t="shared" si="6"/>
        <v>16700</v>
      </c>
      <c r="H25" s="43">
        <f>SUM(H23:H24)</f>
        <v>124</v>
      </c>
      <c r="I25" s="43">
        <f>SUM(I23:I24)</f>
        <v>243</v>
      </c>
      <c r="J25" s="43">
        <f t="shared" si="4"/>
        <v>367</v>
      </c>
      <c r="K25" s="43">
        <f>SUM(K23:K24)</f>
        <v>42288</v>
      </c>
      <c r="L25" s="43">
        <f>SUM(L23:L24)</f>
        <v>58933</v>
      </c>
      <c r="M25" s="43">
        <f t="shared" si="2"/>
        <v>101221</v>
      </c>
      <c r="N25" s="43">
        <f>SUM(N23:N24)</f>
        <v>2085</v>
      </c>
      <c r="O25" s="43">
        <f>SUM(O23:O24)</f>
        <v>339</v>
      </c>
      <c r="P25" s="43">
        <f>SUM(P23:P24)</f>
        <v>352</v>
      </c>
      <c r="Q25" s="43">
        <f t="shared" si="3"/>
        <v>2776</v>
      </c>
      <c r="R25" s="43">
        <f>SUM(R23:R24)</f>
        <v>121064</v>
      </c>
      <c r="S25" s="43">
        <f>SUM(S23:S24)</f>
        <v>3297</v>
      </c>
      <c r="T25" s="43">
        <f t="shared" si="5"/>
        <v>124361</v>
      </c>
      <c r="U25" s="59">
        <v>62541</v>
      </c>
      <c r="V25" s="45">
        <f>SUM(T25:U25)</f>
        <v>186902</v>
      </c>
    </row>
    <row r="26" spans="2:22" ht="13.5">
      <c r="B26" s="78"/>
      <c r="C26" s="68" t="s">
        <v>31</v>
      </c>
      <c r="D26" s="61">
        <v>1332</v>
      </c>
      <c r="E26" s="61">
        <v>2551</v>
      </c>
      <c r="F26" s="61">
        <v>7</v>
      </c>
      <c r="G26" s="60">
        <f t="shared" si="6"/>
        <v>3890</v>
      </c>
      <c r="H26" s="61">
        <v>8</v>
      </c>
      <c r="I26" s="61">
        <v>96</v>
      </c>
      <c r="J26" s="37">
        <f t="shared" si="4"/>
        <v>104</v>
      </c>
      <c r="K26" s="61">
        <v>7662</v>
      </c>
      <c r="L26" s="61">
        <v>12979</v>
      </c>
      <c r="M26" s="37">
        <f t="shared" si="2"/>
        <v>20641</v>
      </c>
      <c r="N26" s="62">
        <v>629</v>
      </c>
      <c r="O26" s="62">
        <v>105</v>
      </c>
      <c r="P26" s="62">
        <v>331</v>
      </c>
      <c r="Q26" s="37">
        <f t="shared" si="3"/>
        <v>1065</v>
      </c>
      <c r="R26" s="55">
        <v>25700</v>
      </c>
      <c r="S26" s="62">
        <v>824</v>
      </c>
      <c r="T26" s="37">
        <f t="shared" si="5"/>
        <v>26524</v>
      </c>
      <c r="U26" s="56"/>
      <c r="V26" s="40"/>
    </row>
    <row r="27" spans="2:22" ht="13.5">
      <c r="B27" s="79" t="s">
        <v>24</v>
      </c>
      <c r="C27" s="69" t="s">
        <v>32</v>
      </c>
      <c r="D27" s="61">
        <v>285</v>
      </c>
      <c r="E27" s="61">
        <v>19</v>
      </c>
      <c r="F27" s="61">
        <v>7</v>
      </c>
      <c r="G27" s="57">
        <f t="shared" si="6"/>
        <v>311</v>
      </c>
      <c r="H27" s="61">
        <v>41</v>
      </c>
      <c r="I27" s="61">
        <v>28</v>
      </c>
      <c r="J27" s="41">
        <f t="shared" si="4"/>
        <v>69</v>
      </c>
      <c r="K27" s="61">
        <v>14</v>
      </c>
      <c r="L27" s="61">
        <v>47</v>
      </c>
      <c r="M27" s="41">
        <f t="shared" si="2"/>
        <v>61</v>
      </c>
      <c r="N27" s="62">
        <v>67</v>
      </c>
      <c r="O27" s="62">
        <v>4</v>
      </c>
      <c r="P27" s="58" t="s">
        <v>89</v>
      </c>
      <c r="Q27" s="41">
        <f t="shared" si="3"/>
        <v>71</v>
      </c>
      <c r="R27" s="55">
        <v>512</v>
      </c>
      <c r="S27" s="58" t="s">
        <v>89</v>
      </c>
      <c r="T27" s="41">
        <f t="shared" si="5"/>
        <v>512</v>
      </c>
      <c r="U27" s="56"/>
      <c r="V27" s="40"/>
    </row>
    <row r="28" spans="2:22" ht="13.5">
      <c r="B28" s="80"/>
      <c r="C28" s="70" t="s">
        <v>0</v>
      </c>
      <c r="D28" s="43">
        <f>SUM(D26:D27)</f>
        <v>1617</v>
      </c>
      <c r="E28" s="43">
        <f>SUM(E26:E27)</f>
        <v>2570</v>
      </c>
      <c r="F28" s="43">
        <f>SUM(F26:F27)</f>
        <v>14</v>
      </c>
      <c r="G28" s="81">
        <f t="shared" si="6"/>
        <v>4201</v>
      </c>
      <c r="H28" s="43">
        <f>SUM(H26:H27)</f>
        <v>49</v>
      </c>
      <c r="I28" s="43">
        <f>SUM(I26:I27)</f>
        <v>124</v>
      </c>
      <c r="J28" s="43">
        <f t="shared" si="4"/>
        <v>173</v>
      </c>
      <c r="K28" s="43">
        <f>SUM(K26:K27)</f>
        <v>7676</v>
      </c>
      <c r="L28" s="43">
        <f>SUM(L26:L27)</f>
        <v>13026</v>
      </c>
      <c r="M28" s="43">
        <f t="shared" si="2"/>
        <v>20702</v>
      </c>
      <c r="N28" s="43">
        <f>SUM(N26:N27)</f>
        <v>696</v>
      </c>
      <c r="O28" s="43">
        <f>SUM(O26:O27)</f>
        <v>109</v>
      </c>
      <c r="P28" s="43">
        <f>SUM(P26:P27)</f>
        <v>331</v>
      </c>
      <c r="Q28" s="43">
        <f t="shared" si="3"/>
        <v>1136</v>
      </c>
      <c r="R28" s="43">
        <f>SUM(R26:R27)</f>
        <v>26212</v>
      </c>
      <c r="S28" s="43">
        <f>SUM(S26:S27)</f>
        <v>824</v>
      </c>
      <c r="T28" s="43">
        <f t="shared" si="5"/>
        <v>27036</v>
      </c>
      <c r="U28" s="59">
        <v>20462</v>
      </c>
      <c r="V28" s="45">
        <f>SUM(T28:U28)</f>
        <v>47498</v>
      </c>
    </row>
    <row r="29" spans="2:22" ht="13.5">
      <c r="B29" s="78"/>
      <c r="C29" s="68" t="s">
        <v>31</v>
      </c>
      <c r="D29" s="36">
        <v>1238</v>
      </c>
      <c r="E29" s="36">
        <v>2910</v>
      </c>
      <c r="F29" s="36">
        <v>19</v>
      </c>
      <c r="G29" s="60">
        <f t="shared" si="6"/>
        <v>4167</v>
      </c>
      <c r="H29" s="36">
        <v>7</v>
      </c>
      <c r="I29" s="36">
        <v>59</v>
      </c>
      <c r="J29" s="37">
        <f t="shared" si="4"/>
        <v>66</v>
      </c>
      <c r="K29" s="36">
        <v>13435</v>
      </c>
      <c r="L29" s="36">
        <v>20632</v>
      </c>
      <c r="M29" s="37">
        <f t="shared" si="2"/>
        <v>34067</v>
      </c>
      <c r="N29" s="36">
        <v>639</v>
      </c>
      <c r="O29" s="36">
        <v>124</v>
      </c>
      <c r="P29" s="36">
        <v>84</v>
      </c>
      <c r="Q29" s="37">
        <f t="shared" si="3"/>
        <v>847</v>
      </c>
      <c r="R29" s="60">
        <v>39147</v>
      </c>
      <c r="S29" s="36">
        <v>1193</v>
      </c>
      <c r="T29" s="37">
        <f t="shared" si="5"/>
        <v>40340</v>
      </c>
      <c r="U29" s="56"/>
      <c r="V29" s="40"/>
    </row>
    <row r="30" spans="2:22" ht="13.5">
      <c r="B30" s="79" t="s">
        <v>25</v>
      </c>
      <c r="C30" s="69" t="s">
        <v>32</v>
      </c>
      <c r="D30" s="40">
        <v>793</v>
      </c>
      <c r="E30" s="40">
        <v>34</v>
      </c>
      <c r="F30" s="40">
        <v>40</v>
      </c>
      <c r="G30" s="57">
        <f t="shared" si="6"/>
        <v>867</v>
      </c>
      <c r="H30" s="40">
        <v>36</v>
      </c>
      <c r="I30" s="40">
        <v>10</v>
      </c>
      <c r="J30" s="41">
        <f t="shared" si="4"/>
        <v>46</v>
      </c>
      <c r="K30" s="40">
        <v>1</v>
      </c>
      <c r="L30" s="40">
        <v>87</v>
      </c>
      <c r="M30" s="41">
        <f t="shared" si="2"/>
        <v>88</v>
      </c>
      <c r="N30" s="40">
        <v>334</v>
      </c>
      <c r="O30" s="40">
        <v>6</v>
      </c>
      <c r="P30" s="42" t="s">
        <v>89</v>
      </c>
      <c r="Q30" s="41">
        <f t="shared" si="3"/>
        <v>340</v>
      </c>
      <c r="R30" s="57">
        <v>1341</v>
      </c>
      <c r="S30" s="58" t="s">
        <v>89</v>
      </c>
      <c r="T30" s="41">
        <f t="shared" si="5"/>
        <v>1341</v>
      </c>
      <c r="U30" s="56"/>
      <c r="V30" s="40"/>
    </row>
    <row r="31" spans="2:22" ht="13.5">
      <c r="B31" s="80"/>
      <c r="C31" s="70" t="s">
        <v>0</v>
      </c>
      <c r="D31" s="43">
        <f>SUM(D29:D30)</f>
        <v>2031</v>
      </c>
      <c r="E31" s="43">
        <f>SUM(E29:E30)</f>
        <v>2944</v>
      </c>
      <c r="F31" s="43">
        <f>SUM(F29:F30)</f>
        <v>59</v>
      </c>
      <c r="G31" s="81">
        <f t="shared" si="6"/>
        <v>5034</v>
      </c>
      <c r="H31" s="43">
        <f>SUM(H29:H30)</f>
        <v>43</v>
      </c>
      <c r="I31" s="43">
        <f>SUM(I29:I30)</f>
        <v>69</v>
      </c>
      <c r="J31" s="43">
        <f t="shared" si="4"/>
        <v>112</v>
      </c>
      <c r="K31" s="43">
        <f>SUM(K29:K30)</f>
        <v>13436</v>
      </c>
      <c r="L31" s="43">
        <f>SUM(L29:L30)</f>
        <v>20719</v>
      </c>
      <c r="M31" s="43">
        <f t="shared" si="2"/>
        <v>34155</v>
      </c>
      <c r="N31" s="43">
        <f>SUM(N29:N30)</f>
        <v>973</v>
      </c>
      <c r="O31" s="43">
        <f>SUM(O29:O30)</f>
        <v>130</v>
      </c>
      <c r="P31" s="43">
        <f>SUM(P29:P30)</f>
        <v>84</v>
      </c>
      <c r="Q31" s="43">
        <f t="shared" si="3"/>
        <v>1187</v>
      </c>
      <c r="R31" s="43">
        <f>SUM(R29:R30)</f>
        <v>40488</v>
      </c>
      <c r="S31" s="43">
        <f>SUM(S29:S30)</f>
        <v>1193</v>
      </c>
      <c r="T31" s="43">
        <f t="shared" si="5"/>
        <v>41681</v>
      </c>
      <c r="U31" s="59">
        <v>20566</v>
      </c>
      <c r="V31" s="45">
        <f>SUM(T31:U31)</f>
        <v>62247</v>
      </c>
    </row>
    <row r="32" spans="2:22" ht="13.5">
      <c r="B32" s="78"/>
      <c r="C32" s="68" t="s">
        <v>31</v>
      </c>
      <c r="D32" s="61">
        <v>2089</v>
      </c>
      <c r="E32" s="61">
        <v>4204</v>
      </c>
      <c r="F32" s="61">
        <v>26</v>
      </c>
      <c r="G32" s="60">
        <f t="shared" si="6"/>
        <v>6319</v>
      </c>
      <c r="H32" s="61">
        <v>16</v>
      </c>
      <c r="I32" s="61">
        <v>140</v>
      </c>
      <c r="J32" s="37">
        <f t="shared" si="4"/>
        <v>156</v>
      </c>
      <c r="K32" s="61">
        <v>14580</v>
      </c>
      <c r="L32" s="61">
        <v>24717</v>
      </c>
      <c r="M32" s="37">
        <f t="shared" si="2"/>
        <v>39297</v>
      </c>
      <c r="N32" s="62">
        <v>998</v>
      </c>
      <c r="O32" s="62">
        <v>188</v>
      </c>
      <c r="P32" s="62">
        <v>195</v>
      </c>
      <c r="Q32" s="37">
        <f t="shared" si="3"/>
        <v>1381</v>
      </c>
      <c r="R32" s="55">
        <v>47153</v>
      </c>
      <c r="S32" s="62">
        <v>1476</v>
      </c>
      <c r="T32" s="37">
        <f t="shared" si="5"/>
        <v>48629</v>
      </c>
      <c r="U32" s="56"/>
      <c r="V32" s="40"/>
    </row>
    <row r="33" spans="2:22" ht="13.5">
      <c r="B33" s="79" t="s">
        <v>26</v>
      </c>
      <c r="C33" s="69" t="s">
        <v>32</v>
      </c>
      <c r="D33" s="61">
        <v>568</v>
      </c>
      <c r="E33" s="61">
        <v>17</v>
      </c>
      <c r="F33" s="61">
        <v>129</v>
      </c>
      <c r="G33" s="57">
        <f t="shared" si="6"/>
        <v>714</v>
      </c>
      <c r="H33" s="61">
        <v>71</v>
      </c>
      <c r="I33" s="61">
        <v>13</v>
      </c>
      <c r="J33" s="41">
        <f t="shared" si="4"/>
        <v>84</v>
      </c>
      <c r="K33" s="61">
        <v>10</v>
      </c>
      <c r="L33" s="61">
        <v>91</v>
      </c>
      <c r="M33" s="41">
        <f t="shared" si="2"/>
        <v>101</v>
      </c>
      <c r="N33" s="62">
        <v>176</v>
      </c>
      <c r="O33" s="62">
        <v>7</v>
      </c>
      <c r="P33" s="62">
        <v>3</v>
      </c>
      <c r="Q33" s="41">
        <f t="shared" si="3"/>
        <v>186</v>
      </c>
      <c r="R33" s="55">
        <v>1085</v>
      </c>
      <c r="S33" s="58" t="s">
        <v>89</v>
      </c>
      <c r="T33" s="41">
        <f t="shared" si="5"/>
        <v>1085</v>
      </c>
      <c r="U33" s="56"/>
      <c r="V33" s="40"/>
    </row>
    <row r="34" spans="2:22" ht="13.5">
      <c r="B34" s="80"/>
      <c r="C34" s="70" t="s">
        <v>0</v>
      </c>
      <c r="D34" s="43">
        <f>SUM(D32:D33)</f>
        <v>2657</v>
      </c>
      <c r="E34" s="43">
        <f>SUM(E32:E33)</f>
        <v>4221</v>
      </c>
      <c r="F34" s="43">
        <f>SUM(F32:F33)</f>
        <v>155</v>
      </c>
      <c r="G34" s="81">
        <f t="shared" si="6"/>
        <v>7033</v>
      </c>
      <c r="H34" s="43">
        <f>SUM(H32:H33)</f>
        <v>87</v>
      </c>
      <c r="I34" s="43">
        <f>SUM(I32:I33)</f>
        <v>153</v>
      </c>
      <c r="J34" s="43">
        <f t="shared" si="4"/>
        <v>240</v>
      </c>
      <c r="K34" s="43">
        <f>SUM(K32:K33)</f>
        <v>14590</v>
      </c>
      <c r="L34" s="43">
        <f>SUM(L32:L33)</f>
        <v>24808</v>
      </c>
      <c r="M34" s="43">
        <f t="shared" si="2"/>
        <v>39398</v>
      </c>
      <c r="N34" s="43">
        <f>SUM(N32:N33)</f>
        <v>1174</v>
      </c>
      <c r="O34" s="43">
        <f>SUM(O32:O33)</f>
        <v>195</v>
      </c>
      <c r="P34" s="43">
        <f>SUM(P32:P33)</f>
        <v>198</v>
      </c>
      <c r="Q34" s="43">
        <f t="shared" si="3"/>
        <v>1567</v>
      </c>
      <c r="R34" s="43">
        <f>SUM(R32:R33)</f>
        <v>48238</v>
      </c>
      <c r="S34" s="43">
        <f>SUM(S32:S33)</f>
        <v>1476</v>
      </c>
      <c r="T34" s="43">
        <f t="shared" si="5"/>
        <v>49714</v>
      </c>
      <c r="U34" s="59">
        <v>29784</v>
      </c>
      <c r="V34" s="45">
        <f>SUM(T34:U34)</f>
        <v>79498</v>
      </c>
    </row>
    <row r="35" spans="2:22" ht="13.5">
      <c r="B35" s="78"/>
      <c r="C35" s="68" t="s">
        <v>31</v>
      </c>
      <c r="D35" s="36">
        <v>2038</v>
      </c>
      <c r="E35" s="36">
        <v>2631</v>
      </c>
      <c r="F35" s="36">
        <v>11</v>
      </c>
      <c r="G35" s="60">
        <f t="shared" si="6"/>
        <v>4680</v>
      </c>
      <c r="H35" s="36">
        <v>6</v>
      </c>
      <c r="I35" s="36">
        <v>96</v>
      </c>
      <c r="J35" s="37">
        <f t="shared" si="4"/>
        <v>102</v>
      </c>
      <c r="K35" s="36">
        <v>12272</v>
      </c>
      <c r="L35" s="36">
        <v>19476</v>
      </c>
      <c r="M35" s="37">
        <f t="shared" si="2"/>
        <v>31748</v>
      </c>
      <c r="N35" s="36">
        <v>604</v>
      </c>
      <c r="O35" s="36">
        <v>187</v>
      </c>
      <c r="P35" s="36">
        <v>152</v>
      </c>
      <c r="Q35" s="37">
        <f t="shared" si="3"/>
        <v>943</v>
      </c>
      <c r="R35" s="60">
        <v>37473</v>
      </c>
      <c r="S35" s="36">
        <v>1239</v>
      </c>
      <c r="T35" s="37">
        <f t="shared" si="5"/>
        <v>38712</v>
      </c>
      <c r="U35" s="56"/>
      <c r="V35" s="40"/>
    </row>
    <row r="36" spans="2:22" ht="13.5">
      <c r="B36" s="79" t="s">
        <v>27</v>
      </c>
      <c r="C36" s="69" t="s">
        <v>32</v>
      </c>
      <c r="D36" s="40">
        <v>682</v>
      </c>
      <c r="E36" s="40">
        <v>45</v>
      </c>
      <c r="F36" s="40">
        <v>74</v>
      </c>
      <c r="G36" s="57">
        <f t="shared" si="6"/>
        <v>801</v>
      </c>
      <c r="H36" s="42" t="s">
        <v>90</v>
      </c>
      <c r="I36" s="42" t="s">
        <v>90</v>
      </c>
      <c r="J36" s="63" t="s">
        <v>92</v>
      </c>
      <c r="K36" s="42">
        <v>1</v>
      </c>
      <c r="L36" s="40">
        <v>42</v>
      </c>
      <c r="M36" s="41">
        <f t="shared" si="2"/>
        <v>43</v>
      </c>
      <c r="N36" s="40">
        <v>110</v>
      </c>
      <c r="O36" s="40">
        <v>1</v>
      </c>
      <c r="P36" s="42" t="s">
        <v>89</v>
      </c>
      <c r="Q36" s="41">
        <f t="shared" si="3"/>
        <v>111</v>
      </c>
      <c r="R36" s="57">
        <v>955</v>
      </c>
      <c r="S36" s="58" t="s">
        <v>89</v>
      </c>
      <c r="T36" s="41">
        <f t="shared" si="5"/>
        <v>955</v>
      </c>
      <c r="U36" s="56"/>
      <c r="V36" s="40"/>
    </row>
    <row r="37" spans="2:22" ht="13.5">
      <c r="B37" s="80"/>
      <c r="C37" s="70" t="s">
        <v>0</v>
      </c>
      <c r="D37" s="43">
        <f>SUM(D35:D36)</f>
        <v>2720</v>
      </c>
      <c r="E37" s="43">
        <f>SUM(E35:E36)</f>
        <v>2676</v>
      </c>
      <c r="F37" s="43">
        <f>SUM(F35:F36)</f>
        <v>85</v>
      </c>
      <c r="G37" s="81">
        <f t="shared" si="6"/>
        <v>5481</v>
      </c>
      <c r="H37" s="43">
        <f>SUM(H35:H36)</f>
        <v>6</v>
      </c>
      <c r="I37" s="43">
        <f>SUM(I35:I36)</f>
        <v>96</v>
      </c>
      <c r="J37" s="43">
        <f t="shared" si="4"/>
        <v>102</v>
      </c>
      <c r="K37" s="43">
        <f>SUM(K35:K36)</f>
        <v>12273</v>
      </c>
      <c r="L37" s="43">
        <f>SUM(L35:L36)</f>
        <v>19518</v>
      </c>
      <c r="M37" s="43">
        <f t="shared" si="2"/>
        <v>31791</v>
      </c>
      <c r="N37" s="43">
        <f>SUM(N35:N36)</f>
        <v>714</v>
      </c>
      <c r="O37" s="43">
        <f>SUM(O35:O36)</f>
        <v>188</v>
      </c>
      <c r="P37" s="43">
        <f>SUM(P35:P36)</f>
        <v>152</v>
      </c>
      <c r="Q37" s="43">
        <f t="shared" si="3"/>
        <v>1054</v>
      </c>
      <c r="R37" s="43">
        <f>SUM(R35:R36)</f>
        <v>38428</v>
      </c>
      <c r="S37" s="43">
        <f>SUM(S35:S36)</f>
        <v>1239</v>
      </c>
      <c r="T37" s="43">
        <f t="shared" si="5"/>
        <v>39667</v>
      </c>
      <c r="U37" s="59">
        <v>21865</v>
      </c>
      <c r="V37" s="45">
        <f>SUM(T37:U37)</f>
        <v>61532</v>
      </c>
    </row>
    <row r="38" spans="2:22" ht="13.5">
      <c r="B38" s="78"/>
      <c r="C38" s="68" t="s">
        <v>31</v>
      </c>
      <c r="D38" s="36">
        <v>984</v>
      </c>
      <c r="E38" s="36">
        <v>2156</v>
      </c>
      <c r="F38" s="36">
        <v>3</v>
      </c>
      <c r="G38" s="60">
        <f t="shared" si="6"/>
        <v>3143</v>
      </c>
      <c r="H38" s="36">
        <v>15</v>
      </c>
      <c r="I38" s="36">
        <v>78</v>
      </c>
      <c r="J38" s="37">
        <f t="shared" si="4"/>
        <v>93</v>
      </c>
      <c r="K38" s="36">
        <v>9381</v>
      </c>
      <c r="L38" s="36">
        <v>13921</v>
      </c>
      <c r="M38" s="37">
        <f t="shared" si="2"/>
        <v>23302</v>
      </c>
      <c r="N38" s="36">
        <v>435</v>
      </c>
      <c r="O38" s="36">
        <v>87</v>
      </c>
      <c r="P38" s="36">
        <v>67</v>
      </c>
      <c r="Q38" s="37">
        <f t="shared" si="3"/>
        <v>589</v>
      </c>
      <c r="R38" s="60">
        <v>27127</v>
      </c>
      <c r="S38" s="36">
        <v>987</v>
      </c>
      <c r="T38" s="37">
        <f t="shared" si="5"/>
        <v>28114</v>
      </c>
      <c r="U38" s="56"/>
      <c r="V38" s="40"/>
    </row>
    <row r="39" spans="2:22" ht="13.5">
      <c r="B39" s="79" t="s">
        <v>28</v>
      </c>
      <c r="C39" s="69" t="s">
        <v>32</v>
      </c>
      <c r="D39" s="40">
        <v>173</v>
      </c>
      <c r="E39" s="40">
        <v>6</v>
      </c>
      <c r="F39" s="40">
        <v>58</v>
      </c>
      <c r="G39" s="57">
        <f t="shared" si="6"/>
        <v>237</v>
      </c>
      <c r="H39" s="40">
        <v>12</v>
      </c>
      <c r="I39" s="40">
        <v>20</v>
      </c>
      <c r="J39" s="41">
        <f t="shared" si="4"/>
        <v>32</v>
      </c>
      <c r="K39" s="40">
        <v>10</v>
      </c>
      <c r="L39" s="40">
        <v>44</v>
      </c>
      <c r="M39" s="41">
        <f t="shared" si="2"/>
        <v>54</v>
      </c>
      <c r="N39" s="40">
        <v>60</v>
      </c>
      <c r="O39" s="42" t="s">
        <v>89</v>
      </c>
      <c r="P39" s="42" t="s">
        <v>89</v>
      </c>
      <c r="Q39" s="41">
        <f t="shared" si="3"/>
        <v>60</v>
      </c>
      <c r="R39" s="57">
        <v>383</v>
      </c>
      <c r="S39" s="58" t="s">
        <v>89</v>
      </c>
      <c r="T39" s="41">
        <f t="shared" si="5"/>
        <v>383</v>
      </c>
      <c r="U39" s="56"/>
      <c r="V39" s="40"/>
    </row>
    <row r="40" spans="2:22" ht="13.5">
      <c r="B40" s="80"/>
      <c r="C40" s="70" t="s">
        <v>0</v>
      </c>
      <c r="D40" s="43">
        <f>SUM(D38:D39)</f>
        <v>1157</v>
      </c>
      <c r="E40" s="43">
        <f>SUM(E38:E39)</f>
        <v>2162</v>
      </c>
      <c r="F40" s="43">
        <f>SUM(F38:F39)</f>
        <v>61</v>
      </c>
      <c r="G40" s="81">
        <f>SUM(D40:F40)</f>
        <v>3380</v>
      </c>
      <c r="H40" s="43">
        <f>SUM(H38:H39)</f>
        <v>27</v>
      </c>
      <c r="I40" s="43">
        <f>SUM(I38:I39)</f>
        <v>98</v>
      </c>
      <c r="J40" s="43">
        <f>SUM(H40:I40)</f>
        <v>125</v>
      </c>
      <c r="K40" s="43">
        <f>SUM(K38:K39)</f>
        <v>9391</v>
      </c>
      <c r="L40" s="43">
        <f>SUM(L38:L39)</f>
        <v>13965</v>
      </c>
      <c r="M40" s="43">
        <f>SUM(K40:L40)</f>
        <v>23356</v>
      </c>
      <c r="N40" s="43">
        <f>SUM(N38:N39)</f>
        <v>495</v>
      </c>
      <c r="O40" s="43">
        <f>SUM(O38:O39)</f>
        <v>87</v>
      </c>
      <c r="P40" s="43">
        <f>SUM(P38:P39)</f>
        <v>67</v>
      </c>
      <c r="Q40" s="43">
        <f>SUM(N40:P40)</f>
        <v>649</v>
      </c>
      <c r="R40" s="43">
        <f>SUM(R38:R39)</f>
        <v>27510</v>
      </c>
      <c r="S40" s="43">
        <f>SUM(S38:S39)</f>
        <v>987</v>
      </c>
      <c r="T40" s="43">
        <f>SUM(R40:S40)</f>
        <v>28497</v>
      </c>
      <c r="U40" s="59">
        <v>18511</v>
      </c>
      <c r="V40" s="45">
        <f>SUM(T40:U40)</f>
        <v>47008</v>
      </c>
    </row>
    <row r="41" spans="2:22" ht="13.5">
      <c r="B41" s="78"/>
      <c r="C41" s="68" t="s">
        <v>31</v>
      </c>
      <c r="D41" s="36">
        <v>1145</v>
      </c>
      <c r="E41" s="36">
        <v>3096</v>
      </c>
      <c r="F41" s="36">
        <v>9</v>
      </c>
      <c r="G41" s="60">
        <f t="shared" si="6"/>
        <v>4250</v>
      </c>
      <c r="H41" s="36">
        <v>6</v>
      </c>
      <c r="I41" s="36">
        <v>65</v>
      </c>
      <c r="J41" s="37">
        <f t="shared" si="4"/>
        <v>71</v>
      </c>
      <c r="K41" s="36">
        <v>10796</v>
      </c>
      <c r="L41" s="36">
        <v>17554</v>
      </c>
      <c r="M41" s="37">
        <f t="shared" si="2"/>
        <v>28350</v>
      </c>
      <c r="N41" s="36">
        <v>545</v>
      </c>
      <c r="O41" s="36">
        <v>87</v>
      </c>
      <c r="P41" s="36">
        <v>109</v>
      </c>
      <c r="Q41" s="37">
        <f t="shared" si="3"/>
        <v>741</v>
      </c>
      <c r="R41" s="60">
        <v>32412</v>
      </c>
      <c r="S41" s="36">
        <v>1287</v>
      </c>
      <c r="T41" s="37">
        <f t="shared" si="5"/>
        <v>33699</v>
      </c>
      <c r="U41" s="56"/>
      <c r="V41" s="40"/>
    </row>
    <row r="42" spans="2:22" ht="13.5">
      <c r="B42" s="79" t="s">
        <v>29</v>
      </c>
      <c r="C42" s="69" t="s">
        <v>32</v>
      </c>
      <c r="D42" s="40">
        <v>343</v>
      </c>
      <c r="E42" s="40">
        <v>13</v>
      </c>
      <c r="F42" s="40">
        <v>49</v>
      </c>
      <c r="G42" s="57">
        <f t="shared" si="6"/>
        <v>405</v>
      </c>
      <c r="H42" s="40">
        <v>10</v>
      </c>
      <c r="I42" s="40">
        <v>4</v>
      </c>
      <c r="J42" s="41">
        <f t="shared" si="4"/>
        <v>14</v>
      </c>
      <c r="K42" s="40">
        <v>7</v>
      </c>
      <c r="L42" s="40">
        <v>49</v>
      </c>
      <c r="M42" s="41">
        <f t="shared" si="2"/>
        <v>56</v>
      </c>
      <c r="N42" s="40">
        <v>124</v>
      </c>
      <c r="O42" s="40">
        <v>1</v>
      </c>
      <c r="P42" s="42" t="s">
        <v>89</v>
      </c>
      <c r="Q42" s="41">
        <f t="shared" si="3"/>
        <v>125</v>
      </c>
      <c r="R42" s="57">
        <v>600</v>
      </c>
      <c r="S42" s="58" t="s">
        <v>89</v>
      </c>
      <c r="T42" s="41">
        <f t="shared" si="5"/>
        <v>600</v>
      </c>
      <c r="U42" s="56"/>
      <c r="V42" s="40"/>
    </row>
    <row r="43" spans="2:22" ht="13.5">
      <c r="B43" s="80"/>
      <c r="C43" s="70" t="s">
        <v>0</v>
      </c>
      <c r="D43" s="43">
        <f>SUM(D41:D42)</f>
        <v>1488</v>
      </c>
      <c r="E43" s="43">
        <f>SUM(E41:E42)</f>
        <v>3109</v>
      </c>
      <c r="F43" s="43">
        <f>SUM(F41:F42)</f>
        <v>58</v>
      </c>
      <c r="G43" s="81">
        <f>SUM(D43:F43)</f>
        <v>4655</v>
      </c>
      <c r="H43" s="43">
        <f>SUM(H41:H42)</f>
        <v>16</v>
      </c>
      <c r="I43" s="43">
        <f>SUM(I41:I42)</f>
        <v>69</v>
      </c>
      <c r="J43" s="43">
        <f>SUM(H43:I43)</f>
        <v>85</v>
      </c>
      <c r="K43" s="43">
        <f>SUM(K41:K42)</f>
        <v>10803</v>
      </c>
      <c r="L43" s="43">
        <f>SUM(L41:L42)</f>
        <v>17603</v>
      </c>
      <c r="M43" s="43">
        <f>SUM(K43:L43)</f>
        <v>28406</v>
      </c>
      <c r="N43" s="43">
        <f>SUM(N41:N42)</f>
        <v>669</v>
      </c>
      <c r="O43" s="43">
        <f>SUM(O41:O42)</f>
        <v>88</v>
      </c>
      <c r="P43" s="43">
        <f>SUM(P41:P42)</f>
        <v>109</v>
      </c>
      <c r="Q43" s="43">
        <f>SUM(N43:P43)</f>
        <v>866</v>
      </c>
      <c r="R43" s="43">
        <f>SUM(R41:R42)</f>
        <v>33012</v>
      </c>
      <c r="S43" s="43">
        <f>SUM(S41:S42)</f>
        <v>1287</v>
      </c>
      <c r="T43" s="43">
        <f>SUM(R43:S43)</f>
        <v>34299</v>
      </c>
      <c r="U43" s="59">
        <v>20593</v>
      </c>
      <c r="V43" s="45">
        <f>SUM(T43:U43)</f>
        <v>54892</v>
      </c>
    </row>
    <row r="44" spans="2:22" ht="13.5">
      <c r="B44" s="79"/>
      <c r="C44" s="68" t="s">
        <v>31</v>
      </c>
      <c r="D44" s="41">
        <v>981</v>
      </c>
      <c r="E44" s="41">
        <v>2222</v>
      </c>
      <c r="F44" s="41">
        <v>1</v>
      </c>
      <c r="G44" s="60">
        <f t="shared" si="6"/>
        <v>3204</v>
      </c>
      <c r="H44" s="41">
        <v>15</v>
      </c>
      <c r="I44" s="41">
        <v>58</v>
      </c>
      <c r="J44" s="37">
        <f t="shared" si="4"/>
        <v>73</v>
      </c>
      <c r="K44" s="41">
        <v>8983</v>
      </c>
      <c r="L44" s="41">
        <v>13822</v>
      </c>
      <c r="M44" s="37">
        <f t="shared" si="2"/>
        <v>22805</v>
      </c>
      <c r="N44" s="41">
        <v>469</v>
      </c>
      <c r="O44" s="41">
        <v>83</v>
      </c>
      <c r="P44" s="41">
        <v>97</v>
      </c>
      <c r="Q44" s="37">
        <f t="shared" si="3"/>
        <v>649</v>
      </c>
      <c r="R44" s="60">
        <v>26731</v>
      </c>
      <c r="S44" s="41">
        <v>848</v>
      </c>
      <c r="T44" s="37">
        <f t="shared" si="5"/>
        <v>27579</v>
      </c>
      <c r="U44" s="56"/>
      <c r="V44" s="40"/>
    </row>
    <row r="45" spans="2:22" ht="13.5">
      <c r="B45" s="79" t="s">
        <v>81</v>
      </c>
      <c r="C45" s="69" t="s">
        <v>32</v>
      </c>
      <c r="D45" s="41">
        <v>703</v>
      </c>
      <c r="E45" s="41">
        <v>40</v>
      </c>
      <c r="F45" s="41">
        <v>139</v>
      </c>
      <c r="G45" s="57">
        <f t="shared" si="6"/>
        <v>882</v>
      </c>
      <c r="H45" s="41">
        <v>24</v>
      </c>
      <c r="I45" s="41">
        <v>7</v>
      </c>
      <c r="J45" s="41">
        <f t="shared" si="4"/>
        <v>31</v>
      </c>
      <c r="K45" s="63" t="s">
        <v>92</v>
      </c>
      <c r="L45" s="41">
        <v>32</v>
      </c>
      <c r="M45" s="41">
        <f t="shared" si="2"/>
        <v>32</v>
      </c>
      <c r="N45" s="41">
        <v>142</v>
      </c>
      <c r="O45" s="42" t="s">
        <v>89</v>
      </c>
      <c r="P45" s="42" t="s">
        <v>89</v>
      </c>
      <c r="Q45" s="41">
        <f t="shared" si="3"/>
        <v>142</v>
      </c>
      <c r="R45" s="57">
        <v>1087</v>
      </c>
      <c r="S45" s="58" t="s">
        <v>89</v>
      </c>
      <c r="T45" s="41">
        <f t="shared" si="5"/>
        <v>1087</v>
      </c>
      <c r="U45" s="56"/>
      <c r="V45" s="40"/>
    </row>
    <row r="46" spans="2:22" ht="13.5">
      <c r="B46" s="80"/>
      <c r="C46" s="70" t="s">
        <v>0</v>
      </c>
      <c r="D46" s="43">
        <f>SUM(D44:D45)</f>
        <v>1684</v>
      </c>
      <c r="E46" s="43">
        <f>SUM(E44:E45)</f>
        <v>2262</v>
      </c>
      <c r="F46" s="43">
        <f>SUM(F44:F45)</f>
        <v>140</v>
      </c>
      <c r="G46" s="81">
        <f>SUM(D46:F46)</f>
        <v>4086</v>
      </c>
      <c r="H46" s="43">
        <f>SUM(H44:H45)</f>
        <v>39</v>
      </c>
      <c r="I46" s="43">
        <f>SUM(I44:I45)</f>
        <v>65</v>
      </c>
      <c r="J46" s="43">
        <f>SUM(H46:I46)</f>
        <v>104</v>
      </c>
      <c r="K46" s="43">
        <f>SUM(K44:K45)</f>
        <v>8983</v>
      </c>
      <c r="L46" s="43">
        <f>SUM(L44:L45)</f>
        <v>13854</v>
      </c>
      <c r="M46" s="43">
        <f>SUM(K46:L46)</f>
        <v>22837</v>
      </c>
      <c r="N46" s="43">
        <f>SUM(N44:N45)</f>
        <v>611</v>
      </c>
      <c r="O46" s="43">
        <f>SUM(O44:O45)</f>
        <v>83</v>
      </c>
      <c r="P46" s="43">
        <f>SUM(P44:P45)</f>
        <v>97</v>
      </c>
      <c r="Q46" s="43">
        <f>SUM(N46:P46)</f>
        <v>791</v>
      </c>
      <c r="R46" s="43">
        <f>SUM(R44:R45)</f>
        <v>27818</v>
      </c>
      <c r="S46" s="43">
        <f>SUM(S44:S45)</f>
        <v>848</v>
      </c>
      <c r="T46" s="43">
        <f>SUM(R46:S46)</f>
        <v>28666</v>
      </c>
      <c r="U46" s="59">
        <v>16818</v>
      </c>
      <c r="V46" s="45">
        <f>SUM(T46:U46)</f>
        <v>45484</v>
      </c>
    </row>
    <row r="47" spans="2:22" s="20" customFormat="1" ht="13.5">
      <c r="B47" s="82"/>
      <c r="C47" s="83" t="s">
        <v>31</v>
      </c>
      <c r="D47" s="47">
        <f aca="true" t="shared" si="7" ref="D47:F48">SUM(D44,D41,D38,D35,D32,D29,D26,D23,D20,D17,D14,D11)</f>
        <v>31821</v>
      </c>
      <c r="E47" s="47">
        <f t="shared" si="7"/>
        <v>73239</v>
      </c>
      <c r="F47" s="47">
        <f t="shared" si="7"/>
        <v>195</v>
      </c>
      <c r="G47" s="46">
        <f t="shared" si="6"/>
        <v>105255</v>
      </c>
      <c r="H47" s="47">
        <f>SUM(H44,H41,H38,H35,H32,H29,H26,H23,H20,H17,H14,H11)</f>
        <v>347</v>
      </c>
      <c r="I47" s="47">
        <f>SUM(I44,I41,I38,I35,I32,I29,I26,I23,I20,I17,I14,I11)</f>
        <v>1664</v>
      </c>
      <c r="J47" s="47">
        <f t="shared" si="4"/>
        <v>2011</v>
      </c>
      <c r="K47" s="47">
        <f>SUM(K44,K41,K38,K35,K32,K29,K26,K23,K20,K17,K14,K11)</f>
        <v>296793</v>
      </c>
      <c r="L47" s="47">
        <f>SUM(L44,L41,L38,L35,L32,L29,L26,L23,L20,L17,L14,L11)</f>
        <v>463644</v>
      </c>
      <c r="M47" s="47">
        <f t="shared" si="2"/>
        <v>760437</v>
      </c>
      <c r="N47" s="47">
        <f aca="true" t="shared" si="8" ref="N47:P48">SUM(N44,N41,N38,N35,N32,N29,N26,N23,N20,N17,N14,N11)</f>
        <v>14375</v>
      </c>
      <c r="O47" s="47">
        <f t="shared" si="8"/>
        <v>2831</v>
      </c>
      <c r="P47" s="47">
        <f t="shared" si="8"/>
        <v>2878</v>
      </c>
      <c r="Q47" s="47">
        <f t="shared" si="3"/>
        <v>20084</v>
      </c>
      <c r="R47" s="47">
        <f>SUM(R44,R41,R38,R35,R32,R29,R26,R23,R20,R17,R14,R11)</f>
        <v>886787</v>
      </c>
      <c r="S47" s="47">
        <f>SUM(S44,S41,S38,S35,S32,S29,S26,S23,S20,S17,S14,S11)</f>
        <v>25533</v>
      </c>
      <c r="T47" s="47">
        <f t="shared" si="5"/>
        <v>912320</v>
      </c>
      <c r="U47" s="47"/>
      <c r="V47" s="48">
        <f>SUM(T47:U47)</f>
        <v>912320</v>
      </c>
    </row>
    <row r="48" spans="2:22" s="20" customFormat="1" ht="13.5">
      <c r="B48" s="84" t="s">
        <v>30</v>
      </c>
      <c r="C48" s="85" t="s">
        <v>32</v>
      </c>
      <c r="D48" s="50">
        <f t="shared" si="7"/>
        <v>15900</v>
      </c>
      <c r="E48" s="50">
        <f t="shared" si="7"/>
        <v>755</v>
      </c>
      <c r="F48" s="50">
        <f t="shared" si="7"/>
        <v>2143</v>
      </c>
      <c r="G48" s="49">
        <f t="shared" si="6"/>
        <v>18798</v>
      </c>
      <c r="H48" s="50">
        <f>SUM(H45,H42,H39,H36,H33,H30,H27,H24,H21,H18,H15,H12)</f>
        <v>748</v>
      </c>
      <c r="I48" s="50">
        <f>SUM(I45,I42,I39,I36,I33,I30,I27,I24,I21,I18,I15,I12)</f>
        <v>294</v>
      </c>
      <c r="J48" s="50">
        <f t="shared" si="4"/>
        <v>1042</v>
      </c>
      <c r="K48" s="50">
        <f>SUM(K45,K42,K39,K36,K33,K30,K27,K24,K21,K18,K15,K12)</f>
        <v>111</v>
      </c>
      <c r="L48" s="50">
        <f>SUM(L45,L42,L39,L36,L33,L30,L27,L24,L21,L18,L15,L12)</f>
        <v>1715</v>
      </c>
      <c r="M48" s="50">
        <f t="shared" si="2"/>
        <v>1826</v>
      </c>
      <c r="N48" s="50">
        <f t="shared" si="8"/>
        <v>3688</v>
      </c>
      <c r="O48" s="50">
        <f t="shared" si="8"/>
        <v>195</v>
      </c>
      <c r="P48" s="50">
        <f t="shared" si="8"/>
        <v>30</v>
      </c>
      <c r="Q48" s="50">
        <f t="shared" si="3"/>
        <v>3913</v>
      </c>
      <c r="R48" s="50">
        <f>SUM(R45,R42,R39,R36,R33,R30,R27,R24,R21,R18,R15,R12)</f>
        <v>25579</v>
      </c>
      <c r="S48" s="58" t="s">
        <v>89</v>
      </c>
      <c r="T48" s="50">
        <f t="shared" si="5"/>
        <v>25579</v>
      </c>
      <c r="U48" s="50"/>
      <c r="V48" s="48">
        <f>SUM(T48:U48)</f>
        <v>25579</v>
      </c>
    </row>
    <row r="49" spans="2:22" s="20" customFormat="1" ht="13.5">
      <c r="B49" s="86"/>
      <c r="C49" s="87" t="s">
        <v>0</v>
      </c>
      <c r="D49" s="52">
        <f>SUM(D47:D48)</f>
        <v>47721</v>
      </c>
      <c r="E49" s="52">
        <f>SUM(E47:E48)</f>
        <v>73994</v>
      </c>
      <c r="F49" s="52">
        <f>SUM(F47:F48)</f>
        <v>2338</v>
      </c>
      <c r="G49" s="77">
        <f t="shared" si="6"/>
        <v>124053</v>
      </c>
      <c r="H49" s="52">
        <f>SUM(H47:H48)</f>
        <v>1095</v>
      </c>
      <c r="I49" s="52">
        <f>SUM(I47:I48)</f>
        <v>1958</v>
      </c>
      <c r="J49" s="52">
        <f t="shared" si="4"/>
        <v>3053</v>
      </c>
      <c r="K49" s="52">
        <f>SUM(K47:K48)</f>
        <v>296904</v>
      </c>
      <c r="L49" s="52">
        <f>SUM(L47:L48)</f>
        <v>465359</v>
      </c>
      <c r="M49" s="52">
        <f t="shared" si="2"/>
        <v>762263</v>
      </c>
      <c r="N49" s="52">
        <f>SUM(N47:N48)</f>
        <v>18063</v>
      </c>
      <c r="O49" s="52">
        <f>SUM(O47:O48)</f>
        <v>3026</v>
      </c>
      <c r="P49" s="52">
        <f>SUM(P47:P48)</f>
        <v>2908</v>
      </c>
      <c r="Q49" s="52">
        <f t="shared" si="3"/>
        <v>23997</v>
      </c>
      <c r="R49" s="52">
        <f>SUM(R47:R48)</f>
        <v>912366</v>
      </c>
      <c r="S49" s="52">
        <f>SUM(S47:S48)</f>
        <v>25533</v>
      </c>
      <c r="T49" s="52">
        <f t="shared" si="5"/>
        <v>937899</v>
      </c>
      <c r="U49" s="52">
        <f>SUM(U46,U43,U40,U37,U34,U31,U28,U25,U22,U19,U13:U16)</f>
        <v>464591</v>
      </c>
      <c r="V49" s="53">
        <f>SUM(T49:U49)</f>
        <v>1402490</v>
      </c>
    </row>
    <row r="50" spans="2:22" ht="13.5">
      <c r="B50" s="88" t="s">
        <v>33</v>
      </c>
      <c r="C50" s="68" t="s">
        <v>31</v>
      </c>
      <c r="D50" s="36">
        <v>1007</v>
      </c>
      <c r="E50" s="36">
        <v>1358</v>
      </c>
      <c r="F50" s="36">
        <v>16</v>
      </c>
      <c r="G50" s="60">
        <f t="shared" si="6"/>
        <v>2381</v>
      </c>
      <c r="H50" s="36">
        <v>5</v>
      </c>
      <c r="I50" s="36">
        <v>22</v>
      </c>
      <c r="J50" s="37">
        <f t="shared" si="4"/>
        <v>27</v>
      </c>
      <c r="K50" s="36">
        <v>4224</v>
      </c>
      <c r="L50" s="36">
        <v>6808</v>
      </c>
      <c r="M50" s="37">
        <f t="shared" si="2"/>
        <v>11032</v>
      </c>
      <c r="N50" s="36">
        <v>321</v>
      </c>
      <c r="O50" s="36">
        <v>34</v>
      </c>
      <c r="P50" s="36">
        <v>186</v>
      </c>
      <c r="Q50" s="37">
        <f t="shared" si="3"/>
        <v>541</v>
      </c>
      <c r="R50" s="60">
        <v>13981</v>
      </c>
      <c r="S50" s="36">
        <v>412</v>
      </c>
      <c r="T50" s="37">
        <f t="shared" si="5"/>
        <v>14393</v>
      </c>
      <c r="U50" s="56"/>
      <c r="V50" s="40"/>
    </row>
    <row r="51" spans="2:22" ht="13.5">
      <c r="B51" s="89" t="s">
        <v>34</v>
      </c>
      <c r="C51" s="69" t="s">
        <v>32</v>
      </c>
      <c r="D51" s="40">
        <v>113</v>
      </c>
      <c r="E51" s="40">
        <v>3</v>
      </c>
      <c r="F51" s="40">
        <v>11</v>
      </c>
      <c r="G51" s="57">
        <f t="shared" si="6"/>
        <v>127</v>
      </c>
      <c r="H51" s="42" t="s">
        <v>89</v>
      </c>
      <c r="I51" s="42">
        <v>3</v>
      </c>
      <c r="J51" s="41">
        <f t="shared" si="4"/>
        <v>3</v>
      </c>
      <c r="K51" s="42" t="s">
        <v>89</v>
      </c>
      <c r="L51" s="42" t="s">
        <v>89</v>
      </c>
      <c r="M51" s="63" t="s">
        <v>89</v>
      </c>
      <c r="N51" s="42">
        <v>15</v>
      </c>
      <c r="O51" s="42" t="s">
        <v>89</v>
      </c>
      <c r="P51" s="42" t="s">
        <v>89</v>
      </c>
      <c r="Q51" s="41">
        <f t="shared" si="3"/>
        <v>15</v>
      </c>
      <c r="R51" s="57">
        <v>145</v>
      </c>
      <c r="S51" s="58" t="s">
        <v>89</v>
      </c>
      <c r="T51" s="41">
        <f t="shared" si="5"/>
        <v>145</v>
      </c>
      <c r="U51" s="56"/>
      <c r="V51" s="40"/>
    </row>
    <row r="52" spans="2:22" ht="13.5">
      <c r="B52" s="80"/>
      <c r="C52" s="70" t="s">
        <v>0</v>
      </c>
      <c r="D52" s="43">
        <f>SUM(D50:D51)</f>
        <v>1120</v>
      </c>
      <c r="E52" s="43">
        <f>SUM(E50:E51)</f>
        <v>1361</v>
      </c>
      <c r="F52" s="43">
        <f>SUM(F50:F51)</f>
        <v>27</v>
      </c>
      <c r="G52" s="81">
        <f>SUM(D52:F52)</f>
        <v>2508</v>
      </c>
      <c r="H52" s="43">
        <f>SUM(H50:H51)</f>
        <v>5</v>
      </c>
      <c r="I52" s="43">
        <f>SUM(I50:I51)</f>
        <v>25</v>
      </c>
      <c r="J52" s="43">
        <f>SUM(H52:I52)</f>
        <v>30</v>
      </c>
      <c r="K52" s="43">
        <f>SUM(K50:K51)</f>
        <v>4224</v>
      </c>
      <c r="L52" s="43">
        <f>SUM(L50:L51)</f>
        <v>6808</v>
      </c>
      <c r="M52" s="43">
        <f>SUM(K52:L52)</f>
        <v>11032</v>
      </c>
      <c r="N52" s="43">
        <f>SUM(N50:N51)</f>
        <v>336</v>
      </c>
      <c r="O52" s="43">
        <f>SUM(O50:O51)</f>
        <v>34</v>
      </c>
      <c r="P52" s="43">
        <f>SUM(P50:P51)</f>
        <v>186</v>
      </c>
      <c r="Q52" s="43">
        <f>SUM(N52:P52)</f>
        <v>556</v>
      </c>
      <c r="R52" s="43">
        <f>SUM(R50:R51)</f>
        <v>14126</v>
      </c>
      <c r="S52" s="43">
        <f>SUM(S50:S51)</f>
        <v>412</v>
      </c>
      <c r="T52" s="43">
        <f>SUM(R52:S52)</f>
        <v>14538</v>
      </c>
      <c r="U52" s="59">
        <v>7783</v>
      </c>
      <c r="V52" s="45">
        <f>SUM(T52:U52)</f>
        <v>22321</v>
      </c>
    </row>
    <row r="53" spans="2:22" ht="13.5">
      <c r="B53" s="90" t="s">
        <v>33</v>
      </c>
      <c r="C53" s="68" t="s">
        <v>31</v>
      </c>
      <c r="D53" s="38" t="s">
        <v>89</v>
      </c>
      <c r="E53" s="38" t="s">
        <v>89</v>
      </c>
      <c r="F53" s="38" t="s">
        <v>89</v>
      </c>
      <c r="G53" s="38" t="s">
        <v>89</v>
      </c>
      <c r="H53" s="38" t="s">
        <v>89</v>
      </c>
      <c r="I53" s="38" t="s">
        <v>89</v>
      </c>
      <c r="J53" s="38" t="s">
        <v>89</v>
      </c>
      <c r="K53" s="38" t="s">
        <v>89</v>
      </c>
      <c r="L53" s="38" t="s">
        <v>89</v>
      </c>
      <c r="M53" s="91" t="s">
        <v>89</v>
      </c>
      <c r="N53" s="38" t="s">
        <v>89</v>
      </c>
      <c r="O53" s="38" t="s">
        <v>89</v>
      </c>
      <c r="P53" s="38">
        <v>6</v>
      </c>
      <c r="Q53" s="37">
        <f t="shared" si="3"/>
        <v>6</v>
      </c>
      <c r="R53" s="60">
        <v>6</v>
      </c>
      <c r="S53" s="58" t="s">
        <v>89</v>
      </c>
      <c r="T53" s="37">
        <f t="shared" si="5"/>
        <v>6</v>
      </c>
      <c r="U53" s="92"/>
      <c r="V53" s="40"/>
    </row>
    <row r="54" spans="2:22" ht="13.5">
      <c r="B54" s="89" t="s">
        <v>35</v>
      </c>
      <c r="C54" s="69" t="s">
        <v>32</v>
      </c>
      <c r="D54" s="42" t="s">
        <v>89</v>
      </c>
      <c r="E54" s="42" t="s">
        <v>89</v>
      </c>
      <c r="F54" s="42" t="s">
        <v>89</v>
      </c>
      <c r="G54" s="42" t="s">
        <v>89</v>
      </c>
      <c r="H54" s="42" t="s">
        <v>89</v>
      </c>
      <c r="I54" s="42" t="s">
        <v>89</v>
      </c>
      <c r="J54" s="42" t="s">
        <v>89</v>
      </c>
      <c r="K54" s="42" t="s">
        <v>89</v>
      </c>
      <c r="L54" s="42" t="s">
        <v>89</v>
      </c>
      <c r="M54" s="63" t="s">
        <v>89</v>
      </c>
      <c r="N54" s="42" t="s">
        <v>89</v>
      </c>
      <c r="O54" s="42" t="s">
        <v>89</v>
      </c>
      <c r="P54" s="42" t="s">
        <v>89</v>
      </c>
      <c r="Q54" s="63" t="s">
        <v>89</v>
      </c>
      <c r="R54" s="58" t="s">
        <v>89</v>
      </c>
      <c r="S54" s="58" t="s">
        <v>89</v>
      </c>
      <c r="T54" s="63" t="s">
        <v>89</v>
      </c>
      <c r="U54" s="93"/>
      <c r="V54" s="40"/>
    </row>
    <row r="55" spans="2:22" ht="13.5">
      <c r="B55" s="80"/>
      <c r="C55" s="70" t="s">
        <v>0</v>
      </c>
      <c r="D55" s="42" t="s">
        <v>89</v>
      </c>
      <c r="E55" s="42" t="s">
        <v>89</v>
      </c>
      <c r="F55" s="42" t="s">
        <v>89</v>
      </c>
      <c r="G55" s="42" t="s">
        <v>89</v>
      </c>
      <c r="H55" s="42" t="s">
        <v>89</v>
      </c>
      <c r="I55" s="42" t="s">
        <v>89</v>
      </c>
      <c r="J55" s="42" t="s">
        <v>89</v>
      </c>
      <c r="K55" s="94" t="s">
        <v>89</v>
      </c>
      <c r="L55" s="94" t="s">
        <v>89</v>
      </c>
      <c r="M55" s="94" t="s">
        <v>89</v>
      </c>
      <c r="N55" s="94" t="s">
        <v>89</v>
      </c>
      <c r="O55" s="94" t="s">
        <v>89</v>
      </c>
      <c r="P55" s="43">
        <f>SUM(P53:P54)</f>
        <v>6</v>
      </c>
      <c r="Q55" s="43">
        <f>SUM(N55:P55)</f>
        <v>6</v>
      </c>
      <c r="R55" s="43">
        <f>SUM(R53:R54)</f>
        <v>6</v>
      </c>
      <c r="S55" s="58" t="s">
        <v>89</v>
      </c>
      <c r="T55" s="43">
        <f>SUM(R55:S55)</f>
        <v>6</v>
      </c>
      <c r="U55" s="63" t="s">
        <v>89</v>
      </c>
      <c r="V55" s="45">
        <f>SUM(T55:U55)</f>
        <v>6</v>
      </c>
    </row>
    <row r="56" spans="2:22" s="20" customFormat="1" ht="13.5">
      <c r="B56" s="21"/>
      <c r="C56" s="30" t="s">
        <v>31</v>
      </c>
      <c r="D56" s="95">
        <f aca="true" t="shared" si="9" ref="D56:F57">SUM(D53,D50)</f>
        <v>1007</v>
      </c>
      <c r="E56" s="95">
        <f t="shared" si="9"/>
        <v>1358</v>
      </c>
      <c r="F56" s="95">
        <f t="shared" si="9"/>
        <v>16</v>
      </c>
      <c r="G56" s="46">
        <f>SUM(D56:F56)</f>
        <v>2381</v>
      </c>
      <c r="H56" s="95">
        <f>SUM(H53,H50)</f>
        <v>5</v>
      </c>
      <c r="I56" s="95">
        <f>SUM(I53,I50)</f>
        <v>22</v>
      </c>
      <c r="J56" s="47">
        <f t="shared" si="4"/>
        <v>27</v>
      </c>
      <c r="K56" s="95">
        <f>SUM(K53,K50)</f>
        <v>4224</v>
      </c>
      <c r="L56" s="95">
        <f>SUM(L53,L50)</f>
        <v>6808</v>
      </c>
      <c r="M56" s="47">
        <f t="shared" si="2"/>
        <v>11032</v>
      </c>
      <c r="N56" s="95">
        <f aca="true" t="shared" si="10" ref="N56:P57">SUM(N53,N50)</f>
        <v>321</v>
      </c>
      <c r="O56" s="95">
        <f t="shared" si="10"/>
        <v>34</v>
      </c>
      <c r="P56" s="95">
        <f t="shared" si="10"/>
        <v>192</v>
      </c>
      <c r="Q56" s="47">
        <f t="shared" si="3"/>
        <v>547</v>
      </c>
      <c r="R56" s="95">
        <f>SUM(R53,R50)</f>
        <v>13987</v>
      </c>
      <c r="S56" s="95">
        <f>SUM(S53,S50)</f>
        <v>412</v>
      </c>
      <c r="T56" s="47">
        <f t="shared" si="5"/>
        <v>14399</v>
      </c>
      <c r="U56" s="95"/>
      <c r="V56" s="48"/>
    </row>
    <row r="57" spans="2:22" s="20" customFormat="1" ht="13.5">
      <c r="B57" s="22" t="s">
        <v>36</v>
      </c>
      <c r="C57" s="31" t="s">
        <v>32</v>
      </c>
      <c r="D57" s="96">
        <f t="shared" si="9"/>
        <v>113</v>
      </c>
      <c r="E57" s="96">
        <f t="shared" si="9"/>
        <v>3</v>
      </c>
      <c r="F57" s="96">
        <f t="shared" si="9"/>
        <v>11</v>
      </c>
      <c r="G57" s="49">
        <f>SUM(D57:F57)</f>
        <v>127</v>
      </c>
      <c r="H57" s="97" t="s">
        <v>89</v>
      </c>
      <c r="I57" s="96">
        <f>SUM(I54,I51)</f>
        <v>3</v>
      </c>
      <c r="J57" s="50">
        <f t="shared" si="4"/>
        <v>3</v>
      </c>
      <c r="K57" s="97" t="s">
        <v>89</v>
      </c>
      <c r="L57" s="97" t="s">
        <v>89</v>
      </c>
      <c r="M57" s="98" t="s">
        <v>89</v>
      </c>
      <c r="N57" s="96">
        <f t="shared" si="10"/>
        <v>15</v>
      </c>
      <c r="O57" s="97" t="s">
        <v>89</v>
      </c>
      <c r="P57" s="97" t="s">
        <v>89</v>
      </c>
      <c r="Q57" s="50">
        <f t="shared" si="3"/>
        <v>15</v>
      </c>
      <c r="R57" s="96">
        <f>SUM(R54,R51)</f>
        <v>145</v>
      </c>
      <c r="S57" s="58" t="s">
        <v>89</v>
      </c>
      <c r="T57" s="50">
        <f t="shared" si="5"/>
        <v>145</v>
      </c>
      <c r="U57" s="96"/>
      <c r="V57" s="48"/>
    </row>
    <row r="58" spans="2:22" s="20" customFormat="1" ht="13.5">
      <c r="B58" s="23"/>
      <c r="C58" s="32" t="s">
        <v>0</v>
      </c>
      <c r="D58" s="99">
        <f>SUM(D56:D57)</f>
        <v>1120</v>
      </c>
      <c r="E58" s="99">
        <f>SUM(E56:E57)</f>
        <v>1361</v>
      </c>
      <c r="F58" s="99">
        <f>SUM(F56:F57)</f>
        <v>27</v>
      </c>
      <c r="G58" s="77">
        <f>SUM(D58:F58)</f>
        <v>2508</v>
      </c>
      <c r="H58" s="99">
        <f>SUM(H56:H57)</f>
        <v>5</v>
      </c>
      <c r="I58" s="99">
        <f>SUM(I56:I57)</f>
        <v>25</v>
      </c>
      <c r="J58" s="52">
        <f t="shared" si="4"/>
        <v>30</v>
      </c>
      <c r="K58" s="99">
        <f>SUM(K56:K57)</f>
        <v>4224</v>
      </c>
      <c r="L58" s="99">
        <f>SUM(L56:L57)</f>
        <v>6808</v>
      </c>
      <c r="M58" s="52">
        <f t="shared" si="2"/>
        <v>11032</v>
      </c>
      <c r="N58" s="99">
        <f>SUM(N56:N57)</f>
        <v>336</v>
      </c>
      <c r="O58" s="99">
        <f>SUM(O56:O57)</f>
        <v>34</v>
      </c>
      <c r="P58" s="99">
        <f>SUM(P56:P57)</f>
        <v>192</v>
      </c>
      <c r="Q58" s="52">
        <f t="shared" si="3"/>
        <v>562</v>
      </c>
      <c r="R58" s="99">
        <f>SUM(R56:R57)</f>
        <v>14132</v>
      </c>
      <c r="S58" s="99">
        <f>SUM(S56:S57)</f>
        <v>412</v>
      </c>
      <c r="T58" s="52">
        <f t="shared" si="5"/>
        <v>14544</v>
      </c>
      <c r="U58" s="99">
        <v>7783</v>
      </c>
      <c r="V58" s="53">
        <f>SUM(T58:U58)</f>
        <v>22327</v>
      </c>
    </row>
    <row r="59" spans="2:22" ht="13.5">
      <c r="B59" s="17" t="s">
        <v>37</v>
      </c>
      <c r="C59" s="4" t="s">
        <v>31</v>
      </c>
      <c r="D59" s="38">
        <v>351</v>
      </c>
      <c r="E59" s="38">
        <v>640</v>
      </c>
      <c r="F59" s="38">
        <v>1</v>
      </c>
      <c r="G59" s="60">
        <f aca="true" t="shared" si="11" ref="G59:G119">SUM(D59:F59)</f>
        <v>992</v>
      </c>
      <c r="H59" s="38">
        <v>2</v>
      </c>
      <c r="I59" s="38">
        <v>18</v>
      </c>
      <c r="J59" s="37">
        <f t="shared" si="4"/>
        <v>20</v>
      </c>
      <c r="K59" s="38">
        <v>3050</v>
      </c>
      <c r="L59" s="38">
        <v>5054</v>
      </c>
      <c r="M59" s="37">
        <f t="shared" si="2"/>
        <v>8104</v>
      </c>
      <c r="N59" s="38">
        <v>158</v>
      </c>
      <c r="O59" s="38">
        <v>41</v>
      </c>
      <c r="P59" s="38">
        <v>47</v>
      </c>
      <c r="Q59" s="37">
        <f t="shared" si="3"/>
        <v>246</v>
      </c>
      <c r="R59" s="60">
        <v>9362</v>
      </c>
      <c r="S59" s="38">
        <v>280</v>
      </c>
      <c r="T59" s="37">
        <f t="shared" si="5"/>
        <v>9642</v>
      </c>
      <c r="U59" s="100"/>
      <c r="V59" s="40"/>
    </row>
    <row r="60" spans="2:22" ht="13.5">
      <c r="B60" s="11" t="s">
        <v>39</v>
      </c>
      <c r="C60" s="7" t="s">
        <v>32</v>
      </c>
      <c r="D60" s="42">
        <v>116</v>
      </c>
      <c r="E60" s="42">
        <v>3</v>
      </c>
      <c r="F60" s="42">
        <v>16</v>
      </c>
      <c r="G60" s="57">
        <f t="shared" si="11"/>
        <v>135</v>
      </c>
      <c r="H60" s="42" t="s">
        <v>89</v>
      </c>
      <c r="I60" s="42" t="s">
        <v>89</v>
      </c>
      <c r="J60" s="42" t="s">
        <v>89</v>
      </c>
      <c r="K60" s="42" t="s">
        <v>89</v>
      </c>
      <c r="L60" s="42" t="s">
        <v>89</v>
      </c>
      <c r="M60" s="63" t="s">
        <v>89</v>
      </c>
      <c r="N60" s="42">
        <v>22</v>
      </c>
      <c r="O60" s="42" t="s">
        <v>89</v>
      </c>
      <c r="P60" s="42" t="s">
        <v>89</v>
      </c>
      <c r="Q60" s="41">
        <f t="shared" si="3"/>
        <v>22</v>
      </c>
      <c r="R60" s="57">
        <v>157</v>
      </c>
      <c r="S60" s="58" t="s">
        <v>89</v>
      </c>
      <c r="T60" s="41">
        <f t="shared" si="5"/>
        <v>157</v>
      </c>
      <c r="U60" s="100"/>
      <c r="V60" s="40"/>
    </row>
    <row r="61" spans="2:22" ht="13.5">
      <c r="B61" s="10"/>
      <c r="C61" s="6" t="s">
        <v>0</v>
      </c>
      <c r="D61" s="43">
        <f>SUM(D59:D60)</f>
        <v>467</v>
      </c>
      <c r="E61" s="43">
        <f>SUM(E59:E60)</f>
        <v>643</v>
      </c>
      <c r="F61" s="43">
        <f>SUM(F59:F60)</f>
        <v>17</v>
      </c>
      <c r="G61" s="81">
        <f t="shared" si="11"/>
        <v>1127</v>
      </c>
      <c r="H61" s="43">
        <f>SUM(H59:H60)</f>
        <v>2</v>
      </c>
      <c r="I61" s="43">
        <f>SUM(I59:I60)</f>
        <v>18</v>
      </c>
      <c r="J61" s="43">
        <f>SUM(H61:I61)</f>
        <v>20</v>
      </c>
      <c r="K61" s="43">
        <f>SUM(K59:K60)</f>
        <v>3050</v>
      </c>
      <c r="L61" s="43">
        <f>SUM(L59:L60)</f>
        <v>5054</v>
      </c>
      <c r="M61" s="43">
        <f>SUM(K61:L61)</f>
        <v>8104</v>
      </c>
      <c r="N61" s="43">
        <f>SUM(N59:N60)</f>
        <v>180</v>
      </c>
      <c r="O61" s="43">
        <f>SUM(O59:O60)</f>
        <v>41</v>
      </c>
      <c r="P61" s="43">
        <f>SUM(P59:P60)</f>
        <v>47</v>
      </c>
      <c r="Q61" s="43">
        <f>SUM(N61:P61)</f>
        <v>268</v>
      </c>
      <c r="R61" s="43">
        <f>SUM(R59:R60)</f>
        <v>9519</v>
      </c>
      <c r="S61" s="43">
        <f>SUM(S59:S60)</f>
        <v>280</v>
      </c>
      <c r="T61" s="43">
        <f>SUM(R61:S61)</f>
        <v>9799</v>
      </c>
      <c r="U61" s="59">
        <v>5994</v>
      </c>
      <c r="V61" s="45">
        <f>SUM(T61:U61)</f>
        <v>15793</v>
      </c>
    </row>
    <row r="62" spans="2:22" ht="13.5">
      <c r="B62" s="3"/>
      <c r="C62" s="4" t="s">
        <v>31</v>
      </c>
      <c r="D62" s="38">
        <v>436</v>
      </c>
      <c r="E62" s="38">
        <v>687</v>
      </c>
      <c r="F62" s="38" t="s">
        <v>89</v>
      </c>
      <c r="G62" s="60">
        <f t="shared" si="11"/>
        <v>1123</v>
      </c>
      <c r="H62" s="38">
        <v>1</v>
      </c>
      <c r="I62" s="38">
        <v>24</v>
      </c>
      <c r="J62" s="37">
        <f t="shared" si="4"/>
        <v>25</v>
      </c>
      <c r="K62" s="38">
        <v>3113</v>
      </c>
      <c r="L62" s="38">
        <v>4604</v>
      </c>
      <c r="M62" s="37">
        <f t="shared" si="2"/>
        <v>7717</v>
      </c>
      <c r="N62" s="38">
        <v>122</v>
      </c>
      <c r="O62" s="38">
        <v>21</v>
      </c>
      <c r="P62" s="38">
        <v>33</v>
      </c>
      <c r="Q62" s="37">
        <f t="shared" si="3"/>
        <v>176</v>
      </c>
      <c r="R62" s="60">
        <v>9041</v>
      </c>
      <c r="S62" s="38">
        <v>265</v>
      </c>
      <c r="T62" s="37">
        <f t="shared" si="5"/>
        <v>9306</v>
      </c>
      <c r="U62" s="56"/>
      <c r="V62" s="40"/>
    </row>
    <row r="63" spans="2:22" ht="13.5">
      <c r="B63" s="11" t="s">
        <v>38</v>
      </c>
      <c r="C63" s="7" t="s">
        <v>32</v>
      </c>
      <c r="D63" s="42">
        <v>90</v>
      </c>
      <c r="E63" s="42" t="s">
        <v>89</v>
      </c>
      <c r="F63" s="42">
        <v>9</v>
      </c>
      <c r="G63" s="57">
        <f t="shared" si="11"/>
        <v>99</v>
      </c>
      <c r="H63" s="42" t="s">
        <v>89</v>
      </c>
      <c r="I63" s="42" t="s">
        <v>89</v>
      </c>
      <c r="J63" s="42" t="s">
        <v>89</v>
      </c>
      <c r="K63" s="42" t="s">
        <v>89</v>
      </c>
      <c r="L63" s="42" t="s">
        <v>89</v>
      </c>
      <c r="M63" s="63" t="s">
        <v>89</v>
      </c>
      <c r="N63" s="42">
        <v>28</v>
      </c>
      <c r="O63" s="42">
        <v>1</v>
      </c>
      <c r="P63" s="42" t="s">
        <v>89</v>
      </c>
      <c r="Q63" s="41">
        <f t="shared" si="3"/>
        <v>29</v>
      </c>
      <c r="R63" s="57">
        <v>128</v>
      </c>
      <c r="S63" s="58" t="s">
        <v>89</v>
      </c>
      <c r="T63" s="41">
        <f t="shared" si="5"/>
        <v>128</v>
      </c>
      <c r="U63" s="56"/>
      <c r="V63" s="40"/>
    </row>
    <row r="64" spans="2:22" ht="13.5">
      <c r="B64" s="10"/>
      <c r="C64" s="6" t="s">
        <v>0</v>
      </c>
      <c r="D64" s="43">
        <f>SUM(D62:D63)</f>
        <v>526</v>
      </c>
      <c r="E64" s="43">
        <f>SUM(E62:E63)</f>
        <v>687</v>
      </c>
      <c r="F64" s="43">
        <f>SUM(F62:F63)</f>
        <v>9</v>
      </c>
      <c r="G64" s="81">
        <f t="shared" si="11"/>
        <v>1222</v>
      </c>
      <c r="H64" s="43">
        <f>SUM(H62:H63)</f>
        <v>1</v>
      </c>
      <c r="I64" s="43">
        <f>SUM(I62:I63)</f>
        <v>24</v>
      </c>
      <c r="J64" s="43">
        <f>SUM(H64:I64)</f>
        <v>25</v>
      </c>
      <c r="K64" s="43">
        <f>SUM(K62:K63)</f>
        <v>3113</v>
      </c>
      <c r="L64" s="43">
        <f>SUM(L62:L63)</f>
        <v>4604</v>
      </c>
      <c r="M64" s="43">
        <f>SUM(K64:L64)</f>
        <v>7717</v>
      </c>
      <c r="N64" s="43">
        <f>SUM(N62:N63)</f>
        <v>150</v>
      </c>
      <c r="O64" s="43">
        <f>SUM(O62:O63)</f>
        <v>22</v>
      </c>
      <c r="P64" s="43">
        <f>SUM(P62:P63)</f>
        <v>33</v>
      </c>
      <c r="Q64" s="43">
        <f>SUM(N64:P64)</f>
        <v>205</v>
      </c>
      <c r="R64" s="43">
        <f>SUM(R62:R63)</f>
        <v>9169</v>
      </c>
      <c r="S64" s="43">
        <f>SUM(S62:S63)</f>
        <v>265</v>
      </c>
      <c r="T64" s="43">
        <f>SUM(R64:S64)</f>
        <v>9434</v>
      </c>
      <c r="U64" s="59">
        <v>5403</v>
      </c>
      <c r="V64" s="45">
        <f>SUM(T64:U64)</f>
        <v>14837</v>
      </c>
    </row>
    <row r="65" spans="2:22" ht="13.5">
      <c r="B65" s="3" t="s">
        <v>40</v>
      </c>
      <c r="C65" s="4" t="s">
        <v>31</v>
      </c>
      <c r="D65" s="38">
        <v>1</v>
      </c>
      <c r="E65" s="38" t="s">
        <v>89</v>
      </c>
      <c r="F65" s="38" t="s">
        <v>89</v>
      </c>
      <c r="G65" s="60">
        <f t="shared" si="11"/>
        <v>1</v>
      </c>
      <c r="H65" s="38" t="s">
        <v>89</v>
      </c>
      <c r="I65" s="38" t="s">
        <v>89</v>
      </c>
      <c r="J65" s="38" t="s">
        <v>89</v>
      </c>
      <c r="K65" s="38" t="s">
        <v>89</v>
      </c>
      <c r="L65" s="38">
        <v>1</v>
      </c>
      <c r="M65" s="37">
        <f t="shared" si="2"/>
        <v>1</v>
      </c>
      <c r="N65" s="38" t="s">
        <v>89</v>
      </c>
      <c r="O65" s="38" t="s">
        <v>89</v>
      </c>
      <c r="P65" s="38">
        <v>1</v>
      </c>
      <c r="Q65" s="37">
        <f t="shared" si="3"/>
        <v>1</v>
      </c>
      <c r="R65" s="60">
        <v>3</v>
      </c>
      <c r="S65" s="58" t="s">
        <v>89</v>
      </c>
      <c r="T65" s="37">
        <f t="shared" si="5"/>
        <v>3</v>
      </c>
      <c r="U65" s="56"/>
      <c r="V65" s="40"/>
    </row>
    <row r="66" spans="2:22" ht="13.5">
      <c r="B66" s="11" t="s">
        <v>35</v>
      </c>
      <c r="C66" s="7" t="s">
        <v>32</v>
      </c>
      <c r="D66" s="42" t="s">
        <v>89</v>
      </c>
      <c r="E66" s="42" t="s">
        <v>89</v>
      </c>
      <c r="F66" s="42" t="s">
        <v>89</v>
      </c>
      <c r="G66" s="101" t="s">
        <v>89</v>
      </c>
      <c r="H66" s="42" t="s">
        <v>89</v>
      </c>
      <c r="I66" s="42" t="s">
        <v>89</v>
      </c>
      <c r="J66" s="42" t="s">
        <v>89</v>
      </c>
      <c r="K66" s="42" t="s">
        <v>89</v>
      </c>
      <c r="L66" s="42" t="s">
        <v>89</v>
      </c>
      <c r="M66" s="63" t="s">
        <v>89</v>
      </c>
      <c r="N66" s="42" t="s">
        <v>89</v>
      </c>
      <c r="O66" s="42" t="s">
        <v>89</v>
      </c>
      <c r="P66" s="42" t="s">
        <v>89</v>
      </c>
      <c r="Q66" s="63" t="s">
        <v>89</v>
      </c>
      <c r="R66" s="58" t="s">
        <v>89</v>
      </c>
      <c r="S66" s="58" t="s">
        <v>89</v>
      </c>
      <c r="T66" s="58" t="s">
        <v>89</v>
      </c>
      <c r="U66" s="56"/>
      <c r="V66" s="40"/>
    </row>
    <row r="67" spans="2:22" ht="13.5">
      <c r="B67" s="10"/>
      <c r="C67" s="6" t="s">
        <v>0</v>
      </c>
      <c r="D67" s="43">
        <f>SUM(D65:D66)</f>
        <v>1</v>
      </c>
      <c r="E67" s="42" t="s">
        <v>89</v>
      </c>
      <c r="F67" s="42" t="s">
        <v>89</v>
      </c>
      <c r="G67" s="81">
        <f t="shared" si="11"/>
        <v>1</v>
      </c>
      <c r="H67" s="42" t="s">
        <v>89</v>
      </c>
      <c r="I67" s="42" t="s">
        <v>89</v>
      </c>
      <c r="J67" s="42" t="s">
        <v>89</v>
      </c>
      <c r="K67" s="94" t="s">
        <v>89</v>
      </c>
      <c r="L67" s="43">
        <f>SUM(L65:L66)</f>
        <v>1</v>
      </c>
      <c r="M67" s="43">
        <f>SUM(K67:L67)</f>
        <v>1</v>
      </c>
      <c r="N67" s="42" t="s">
        <v>89</v>
      </c>
      <c r="O67" s="102" t="s">
        <v>89</v>
      </c>
      <c r="P67" s="43">
        <f>SUM(P65:P66)</f>
        <v>1</v>
      </c>
      <c r="Q67" s="43">
        <f>SUM(N67:P67)</f>
        <v>1</v>
      </c>
      <c r="R67" s="43">
        <f>SUM(R65:R66)</f>
        <v>3</v>
      </c>
      <c r="S67" s="58" t="s">
        <v>89</v>
      </c>
      <c r="T67" s="43">
        <f>SUM(R67:S67)</f>
        <v>3</v>
      </c>
      <c r="U67" s="58" t="s">
        <v>89</v>
      </c>
      <c r="V67" s="45">
        <f>SUM(T67:U67)</f>
        <v>3</v>
      </c>
    </row>
    <row r="68" spans="2:22" s="20" customFormat="1" ht="13.5">
      <c r="B68" s="21"/>
      <c r="C68" s="30" t="s">
        <v>31</v>
      </c>
      <c r="D68" s="103">
        <f aca="true" t="shared" si="12" ref="D68:F69">SUM(D65,D62,D59)</f>
        <v>788</v>
      </c>
      <c r="E68" s="103">
        <f t="shared" si="12"/>
        <v>1327</v>
      </c>
      <c r="F68" s="103">
        <f t="shared" si="12"/>
        <v>1</v>
      </c>
      <c r="G68" s="46">
        <f t="shared" si="11"/>
        <v>2116</v>
      </c>
      <c r="H68" s="103">
        <f>SUM(H65,H62,H59)</f>
        <v>3</v>
      </c>
      <c r="I68" s="103">
        <f>SUM(I65,I62,I59)</f>
        <v>42</v>
      </c>
      <c r="J68" s="47">
        <f aca="true" t="shared" si="13" ref="J68:J130">SUM(H68:I68)</f>
        <v>45</v>
      </c>
      <c r="K68" s="103">
        <f>SUM(K65,K62,K59)</f>
        <v>6163</v>
      </c>
      <c r="L68" s="103">
        <f>SUM(L65,L62,L59)</f>
        <v>9659</v>
      </c>
      <c r="M68" s="47">
        <f aca="true" t="shared" si="14" ref="M68:M130">SUM(K68:L68)</f>
        <v>15822</v>
      </c>
      <c r="N68" s="103">
        <f aca="true" t="shared" si="15" ref="N68:P69">SUM(N65,N62,N59)</f>
        <v>280</v>
      </c>
      <c r="O68" s="97">
        <f t="shared" si="15"/>
        <v>62</v>
      </c>
      <c r="P68" s="103">
        <f t="shared" si="15"/>
        <v>81</v>
      </c>
      <c r="Q68" s="47">
        <f aca="true" t="shared" si="16" ref="Q68:Q130">SUM(N68:P68)</f>
        <v>423</v>
      </c>
      <c r="R68" s="103">
        <f>SUM(R65,R62,R59)</f>
        <v>18406</v>
      </c>
      <c r="S68" s="103">
        <f>SUM(S65,S62,S59)</f>
        <v>545</v>
      </c>
      <c r="T68" s="47">
        <f aca="true" t="shared" si="17" ref="T68:T130">SUM(R68:S68)</f>
        <v>18951</v>
      </c>
      <c r="U68" s="103"/>
      <c r="V68" s="48"/>
    </row>
    <row r="69" spans="2:22" s="20" customFormat="1" ht="13.5">
      <c r="B69" s="22" t="s">
        <v>41</v>
      </c>
      <c r="C69" s="31" t="s">
        <v>32</v>
      </c>
      <c r="D69" s="97">
        <f t="shared" si="12"/>
        <v>206</v>
      </c>
      <c r="E69" s="97">
        <f t="shared" si="12"/>
        <v>3</v>
      </c>
      <c r="F69" s="97">
        <f t="shared" si="12"/>
        <v>25</v>
      </c>
      <c r="G69" s="49">
        <f t="shared" si="11"/>
        <v>234</v>
      </c>
      <c r="H69" s="97" t="s">
        <v>89</v>
      </c>
      <c r="I69" s="97" t="s">
        <v>89</v>
      </c>
      <c r="J69" s="98" t="s">
        <v>89</v>
      </c>
      <c r="K69" s="97" t="s">
        <v>89</v>
      </c>
      <c r="L69" s="97" t="s">
        <v>89</v>
      </c>
      <c r="M69" s="98" t="s">
        <v>89</v>
      </c>
      <c r="N69" s="97">
        <f t="shared" si="15"/>
        <v>50</v>
      </c>
      <c r="O69" s="97">
        <f t="shared" si="15"/>
        <v>1</v>
      </c>
      <c r="P69" s="97" t="s">
        <v>89</v>
      </c>
      <c r="Q69" s="50">
        <f t="shared" si="16"/>
        <v>51</v>
      </c>
      <c r="R69" s="97">
        <f>SUM(R66,R63,R60)</f>
        <v>285</v>
      </c>
      <c r="S69" s="63" t="s">
        <v>89</v>
      </c>
      <c r="T69" s="50">
        <f t="shared" si="17"/>
        <v>285</v>
      </c>
      <c r="U69" s="97"/>
      <c r="V69" s="48"/>
    </row>
    <row r="70" spans="2:22" s="20" customFormat="1" ht="13.5">
      <c r="B70" s="23"/>
      <c r="C70" s="32" t="s">
        <v>0</v>
      </c>
      <c r="D70" s="104">
        <f>SUM(D68:D69)</f>
        <v>994</v>
      </c>
      <c r="E70" s="104">
        <f>SUM(E68:E69)</f>
        <v>1330</v>
      </c>
      <c r="F70" s="104">
        <f>SUM(F68:F69)</f>
        <v>26</v>
      </c>
      <c r="G70" s="77">
        <f t="shared" si="11"/>
        <v>2350</v>
      </c>
      <c r="H70" s="104">
        <f>SUM(H68:H69)</f>
        <v>3</v>
      </c>
      <c r="I70" s="104">
        <f>SUM(I68:I69)</f>
        <v>42</v>
      </c>
      <c r="J70" s="52">
        <f t="shared" si="13"/>
        <v>45</v>
      </c>
      <c r="K70" s="104">
        <f>SUM(K68:K69)</f>
        <v>6163</v>
      </c>
      <c r="L70" s="104">
        <f>SUM(L68:L69)</f>
        <v>9659</v>
      </c>
      <c r="M70" s="52">
        <f t="shared" si="14"/>
        <v>15822</v>
      </c>
      <c r="N70" s="104">
        <f>SUM(N68:N69)</f>
        <v>330</v>
      </c>
      <c r="O70" s="104">
        <f>SUM(O68:O69)</f>
        <v>63</v>
      </c>
      <c r="P70" s="104">
        <f>SUM(P68:P69)</f>
        <v>81</v>
      </c>
      <c r="Q70" s="52">
        <f t="shared" si="16"/>
        <v>474</v>
      </c>
      <c r="R70" s="104">
        <f>SUM(R68:R69)</f>
        <v>18691</v>
      </c>
      <c r="S70" s="104">
        <f>SUM(S68:S69)</f>
        <v>545</v>
      </c>
      <c r="T70" s="52">
        <f t="shared" si="17"/>
        <v>19236</v>
      </c>
      <c r="U70" s="104">
        <f>SUM(U67,U64,U61)</f>
        <v>11397</v>
      </c>
      <c r="V70" s="53">
        <f>SUM(T70:U70)</f>
        <v>30633</v>
      </c>
    </row>
    <row r="71" spans="2:22" ht="13.5">
      <c r="B71" s="17" t="s">
        <v>42</v>
      </c>
      <c r="C71" s="4" t="s">
        <v>31</v>
      </c>
      <c r="D71" s="38">
        <v>458</v>
      </c>
      <c r="E71" s="38">
        <v>913</v>
      </c>
      <c r="F71" s="38">
        <v>6</v>
      </c>
      <c r="G71" s="60">
        <f t="shared" si="11"/>
        <v>1377</v>
      </c>
      <c r="H71" s="38">
        <v>10</v>
      </c>
      <c r="I71" s="38">
        <v>38</v>
      </c>
      <c r="J71" s="37">
        <f t="shared" si="13"/>
        <v>48</v>
      </c>
      <c r="K71" s="38">
        <v>4415</v>
      </c>
      <c r="L71" s="38">
        <v>6732</v>
      </c>
      <c r="M71" s="37">
        <f t="shared" si="14"/>
        <v>11147</v>
      </c>
      <c r="N71" s="38">
        <v>156</v>
      </c>
      <c r="O71" s="38">
        <v>26</v>
      </c>
      <c r="P71" s="38">
        <v>23</v>
      </c>
      <c r="Q71" s="37">
        <f t="shared" si="16"/>
        <v>205</v>
      </c>
      <c r="R71" s="60">
        <v>12777</v>
      </c>
      <c r="S71" s="38">
        <v>477</v>
      </c>
      <c r="T71" s="37">
        <f t="shared" si="17"/>
        <v>13254</v>
      </c>
      <c r="U71" s="56"/>
      <c r="V71" s="40"/>
    </row>
    <row r="72" spans="2:22" ht="13.5">
      <c r="B72" s="16" t="s">
        <v>43</v>
      </c>
      <c r="C72" s="7" t="s">
        <v>32</v>
      </c>
      <c r="D72" s="42">
        <v>142</v>
      </c>
      <c r="E72" s="42">
        <v>1</v>
      </c>
      <c r="F72" s="42">
        <v>9</v>
      </c>
      <c r="G72" s="57">
        <f t="shared" si="11"/>
        <v>152</v>
      </c>
      <c r="H72" s="42" t="s">
        <v>90</v>
      </c>
      <c r="I72" s="42">
        <v>7</v>
      </c>
      <c r="J72" s="41">
        <f t="shared" si="13"/>
        <v>7</v>
      </c>
      <c r="K72" s="42" t="s">
        <v>89</v>
      </c>
      <c r="L72" s="42">
        <v>11</v>
      </c>
      <c r="M72" s="41">
        <f t="shared" si="14"/>
        <v>11</v>
      </c>
      <c r="N72" s="42">
        <v>27</v>
      </c>
      <c r="O72" s="42">
        <v>3</v>
      </c>
      <c r="P72" s="42" t="s">
        <v>89</v>
      </c>
      <c r="Q72" s="41">
        <f t="shared" si="16"/>
        <v>30</v>
      </c>
      <c r="R72" s="57">
        <v>200</v>
      </c>
      <c r="S72" s="63" t="s">
        <v>89</v>
      </c>
      <c r="T72" s="41">
        <f t="shared" si="17"/>
        <v>200</v>
      </c>
      <c r="U72" s="56"/>
      <c r="V72" s="40"/>
    </row>
    <row r="73" spans="2:22" ht="13.5">
      <c r="B73" s="10"/>
      <c r="C73" s="6" t="s">
        <v>0</v>
      </c>
      <c r="D73" s="43">
        <f>SUM(D71:D72)</f>
        <v>600</v>
      </c>
      <c r="E73" s="43">
        <f>SUM(E71:E72)</f>
        <v>914</v>
      </c>
      <c r="F73" s="43">
        <f>SUM(F71:F72)</f>
        <v>15</v>
      </c>
      <c r="G73" s="81">
        <f t="shared" si="11"/>
        <v>1529</v>
      </c>
      <c r="H73" s="43">
        <f>SUM(H71:H72)</f>
        <v>10</v>
      </c>
      <c r="I73" s="43">
        <f>SUM(I71:I72)</f>
        <v>45</v>
      </c>
      <c r="J73" s="43">
        <f t="shared" si="13"/>
        <v>55</v>
      </c>
      <c r="K73" s="43">
        <f>SUM(K71:K72)</f>
        <v>4415</v>
      </c>
      <c r="L73" s="43">
        <f>SUM(L71:L72)</f>
        <v>6743</v>
      </c>
      <c r="M73" s="43">
        <f t="shared" si="14"/>
        <v>11158</v>
      </c>
      <c r="N73" s="43">
        <f>SUM(N71:N72)</f>
        <v>183</v>
      </c>
      <c r="O73" s="43">
        <f>SUM(O71:O72)</f>
        <v>29</v>
      </c>
      <c r="P73" s="43">
        <f>SUM(P71:P72)</f>
        <v>23</v>
      </c>
      <c r="Q73" s="43">
        <f t="shared" si="16"/>
        <v>235</v>
      </c>
      <c r="R73" s="43">
        <f>SUM(R71:R72)</f>
        <v>12977</v>
      </c>
      <c r="S73" s="43">
        <f>SUM(S71:S72)</f>
        <v>477</v>
      </c>
      <c r="T73" s="43">
        <f t="shared" si="17"/>
        <v>13454</v>
      </c>
      <c r="U73" s="59">
        <v>7713</v>
      </c>
      <c r="V73" s="45">
        <f>SUM(T73:U73)</f>
        <v>21167</v>
      </c>
    </row>
    <row r="74" spans="2:22" ht="13.5">
      <c r="B74" s="15"/>
      <c r="C74" s="4" t="s">
        <v>31</v>
      </c>
      <c r="D74" s="38">
        <v>36</v>
      </c>
      <c r="E74" s="38">
        <v>88</v>
      </c>
      <c r="F74" s="38" t="s">
        <v>89</v>
      </c>
      <c r="G74" s="60">
        <f t="shared" si="11"/>
        <v>124</v>
      </c>
      <c r="H74" s="38">
        <v>1</v>
      </c>
      <c r="I74" s="38">
        <v>13</v>
      </c>
      <c r="J74" s="37">
        <f t="shared" si="13"/>
        <v>14</v>
      </c>
      <c r="K74" s="38">
        <v>212</v>
      </c>
      <c r="L74" s="38">
        <v>394</v>
      </c>
      <c r="M74" s="37">
        <f t="shared" si="14"/>
        <v>606</v>
      </c>
      <c r="N74" s="38">
        <v>30</v>
      </c>
      <c r="O74" s="38">
        <v>5</v>
      </c>
      <c r="P74" s="38">
        <v>5</v>
      </c>
      <c r="Q74" s="37">
        <f t="shared" si="16"/>
        <v>40</v>
      </c>
      <c r="R74" s="60">
        <v>784</v>
      </c>
      <c r="S74" s="38">
        <v>5</v>
      </c>
      <c r="T74" s="37">
        <f t="shared" si="17"/>
        <v>789</v>
      </c>
      <c r="U74" s="56"/>
      <c r="V74" s="40"/>
    </row>
    <row r="75" spans="2:22" ht="13.5">
      <c r="B75" s="16" t="s">
        <v>44</v>
      </c>
      <c r="C75" s="7" t="s">
        <v>32</v>
      </c>
      <c r="D75" s="42">
        <v>1</v>
      </c>
      <c r="E75" s="42" t="s">
        <v>89</v>
      </c>
      <c r="F75" s="42" t="s">
        <v>89</v>
      </c>
      <c r="G75" s="57">
        <f t="shared" si="11"/>
        <v>1</v>
      </c>
      <c r="H75" s="42" t="s">
        <v>89</v>
      </c>
      <c r="I75" s="42" t="s">
        <v>89</v>
      </c>
      <c r="J75" s="63" t="s">
        <v>89</v>
      </c>
      <c r="K75" s="42" t="s">
        <v>89</v>
      </c>
      <c r="L75" s="42">
        <v>1</v>
      </c>
      <c r="M75" s="41">
        <f t="shared" si="14"/>
        <v>1</v>
      </c>
      <c r="N75" s="42">
        <v>1</v>
      </c>
      <c r="O75" s="42" t="s">
        <v>89</v>
      </c>
      <c r="P75" s="42" t="s">
        <v>89</v>
      </c>
      <c r="Q75" s="41">
        <f t="shared" si="16"/>
        <v>1</v>
      </c>
      <c r="R75" s="57">
        <v>3</v>
      </c>
      <c r="S75" s="63" t="s">
        <v>89</v>
      </c>
      <c r="T75" s="41">
        <f t="shared" si="17"/>
        <v>3</v>
      </c>
      <c r="U75" s="56"/>
      <c r="V75" s="40"/>
    </row>
    <row r="76" spans="2:22" ht="13.5">
      <c r="B76" s="10"/>
      <c r="C76" s="6" t="s">
        <v>0</v>
      </c>
      <c r="D76" s="43">
        <f>SUM(D74:D75)</f>
        <v>37</v>
      </c>
      <c r="E76" s="43">
        <f>SUM(E74:E75)</f>
        <v>88</v>
      </c>
      <c r="F76" s="94" t="s">
        <v>89</v>
      </c>
      <c r="G76" s="81">
        <f t="shared" si="11"/>
        <v>125</v>
      </c>
      <c r="H76" s="43">
        <f>SUM(H74:H75)</f>
        <v>1</v>
      </c>
      <c r="I76" s="43">
        <f>SUM(I74:I75)</f>
        <v>13</v>
      </c>
      <c r="J76" s="43">
        <f t="shared" si="13"/>
        <v>14</v>
      </c>
      <c r="K76" s="43">
        <f>SUM(K74:K75)</f>
        <v>212</v>
      </c>
      <c r="L76" s="43">
        <f>SUM(L74:L75)</f>
        <v>395</v>
      </c>
      <c r="M76" s="43">
        <f t="shared" si="14"/>
        <v>607</v>
      </c>
      <c r="N76" s="43">
        <f>SUM(N74:N75)</f>
        <v>31</v>
      </c>
      <c r="O76" s="43">
        <f>SUM(O74:O75)</f>
        <v>5</v>
      </c>
      <c r="P76" s="43">
        <f>SUM(P74:P75)</f>
        <v>5</v>
      </c>
      <c r="Q76" s="43">
        <f t="shared" si="16"/>
        <v>41</v>
      </c>
      <c r="R76" s="43">
        <f>SUM(R74:R75)</f>
        <v>787</v>
      </c>
      <c r="S76" s="43">
        <f>SUM(S74:S75)</f>
        <v>5</v>
      </c>
      <c r="T76" s="43">
        <f t="shared" si="17"/>
        <v>792</v>
      </c>
      <c r="U76" s="59">
        <v>554</v>
      </c>
      <c r="V76" s="45">
        <f>SUM(T76:U76)</f>
        <v>1346</v>
      </c>
    </row>
    <row r="77" spans="2:22" ht="13.5">
      <c r="B77" s="15"/>
      <c r="C77" s="4" t="s">
        <v>31</v>
      </c>
      <c r="D77" s="38">
        <v>114</v>
      </c>
      <c r="E77" s="38">
        <v>196</v>
      </c>
      <c r="F77" s="38">
        <v>1</v>
      </c>
      <c r="G77" s="60">
        <f t="shared" si="11"/>
        <v>311</v>
      </c>
      <c r="H77" s="38">
        <v>3</v>
      </c>
      <c r="I77" s="38">
        <v>23</v>
      </c>
      <c r="J77" s="37">
        <f t="shared" si="13"/>
        <v>26</v>
      </c>
      <c r="K77" s="38">
        <v>386</v>
      </c>
      <c r="L77" s="38">
        <v>740</v>
      </c>
      <c r="M77" s="37">
        <f t="shared" si="14"/>
        <v>1126</v>
      </c>
      <c r="N77" s="38">
        <v>60</v>
      </c>
      <c r="O77" s="38">
        <v>3</v>
      </c>
      <c r="P77" s="38">
        <v>21</v>
      </c>
      <c r="Q77" s="37">
        <f t="shared" si="16"/>
        <v>84</v>
      </c>
      <c r="R77" s="60">
        <v>1547</v>
      </c>
      <c r="S77" s="38">
        <v>24</v>
      </c>
      <c r="T77" s="37">
        <f t="shared" si="17"/>
        <v>1571</v>
      </c>
      <c r="U77" s="56"/>
      <c r="V77" s="40"/>
    </row>
    <row r="78" spans="2:22" ht="13.5">
      <c r="B78" s="16" t="s">
        <v>79</v>
      </c>
      <c r="C78" s="7" t="s">
        <v>32</v>
      </c>
      <c r="D78" s="42" t="s">
        <v>89</v>
      </c>
      <c r="E78" s="42" t="s">
        <v>89</v>
      </c>
      <c r="F78" s="42" t="s">
        <v>89</v>
      </c>
      <c r="G78" s="101" t="s">
        <v>89</v>
      </c>
      <c r="H78" s="42" t="s">
        <v>89</v>
      </c>
      <c r="I78" s="42" t="s">
        <v>89</v>
      </c>
      <c r="J78" s="63" t="s">
        <v>89</v>
      </c>
      <c r="K78" s="42" t="s">
        <v>89</v>
      </c>
      <c r="L78" s="42" t="s">
        <v>89</v>
      </c>
      <c r="M78" s="63" t="s">
        <v>89</v>
      </c>
      <c r="N78" s="42">
        <v>2</v>
      </c>
      <c r="O78" s="42">
        <v>1</v>
      </c>
      <c r="P78" s="42" t="s">
        <v>89</v>
      </c>
      <c r="Q78" s="41">
        <f t="shared" si="16"/>
        <v>3</v>
      </c>
      <c r="R78" s="57">
        <v>3</v>
      </c>
      <c r="S78" s="63" t="s">
        <v>89</v>
      </c>
      <c r="T78" s="41">
        <f t="shared" si="17"/>
        <v>3</v>
      </c>
      <c r="U78" s="56"/>
      <c r="V78" s="40"/>
    </row>
    <row r="79" spans="2:22" ht="13.5">
      <c r="B79" s="10"/>
      <c r="C79" s="6" t="s">
        <v>0</v>
      </c>
      <c r="D79" s="43">
        <f>SUM(D77:D78)</f>
        <v>114</v>
      </c>
      <c r="E79" s="43">
        <f>SUM(E77:E78)</f>
        <v>196</v>
      </c>
      <c r="F79" s="43">
        <f>SUM(F77:F78)</f>
        <v>1</v>
      </c>
      <c r="G79" s="81">
        <f t="shared" si="11"/>
        <v>311</v>
      </c>
      <c r="H79" s="43">
        <f>SUM(H77:H78)</f>
        <v>3</v>
      </c>
      <c r="I79" s="43">
        <f>SUM(I77:I78)</f>
        <v>23</v>
      </c>
      <c r="J79" s="43">
        <f t="shared" si="13"/>
        <v>26</v>
      </c>
      <c r="K79" s="43">
        <f>SUM(K77:K78)</f>
        <v>386</v>
      </c>
      <c r="L79" s="41">
        <f>SUM(L77:L78)</f>
        <v>740</v>
      </c>
      <c r="M79" s="43">
        <f t="shared" si="14"/>
        <v>1126</v>
      </c>
      <c r="N79" s="43">
        <f>SUM(N77:N78)</f>
        <v>62</v>
      </c>
      <c r="O79" s="43">
        <f>SUM(O77:O78)</f>
        <v>4</v>
      </c>
      <c r="P79" s="43">
        <f>SUM(P77:P78)</f>
        <v>21</v>
      </c>
      <c r="Q79" s="43">
        <f t="shared" si="16"/>
        <v>87</v>
      </c>
      <c r="R79" s="43">
        <f>SUM(R77:R78)</f>
        <v>1550</v>
      </c>
      <c r="S79" s="43">
        <f>SUM(S77:S78)</f>
        <v>24</v>
      </c>
      <c r="T79" s="43">
        <f t="shared" si="17"/>
        <v>1574</v>
      </c>
      <c r="U79" s="59">
        <v>1128</v>
      </c>
      <c r="V79" s="45">
        <f>SUM(T79:U79)</f>
        <v>2702</v>
      </c>
    </row>
    <row r="80" spans="2:22" ht="13.5">
      <c r="B80" s="15" t="s">
        <v>42</v>
      </c>
      <c r="C80" s="4" t="s">
        <v>31</v>
      </c>
      <c r="D80" s="38" t="s">
        <v>89</v>
      </c>
      <c r="E80" s="38" t="s">
        <v>89</v>
      </c>
      <c r="F80" s="38">
        <v>1</v>
      </c>
      <c r="G80" s="105" t="s">
        <v>89</v>
      </c>
      <c r="H80" s="38" t="s">
        <v>89</v>
      </c>
      <c r="I80" s="38" t="s">
        <v>89</v>
      </c>
      <c r="J80" s="91" t="s">
        <v>89</v>
      </c>
      <c r="K80" s="106" t="s">
        <v>89</v>
      </c>
      <c r="L80" s="38" t="s">
        <v>89</v>
      </c>
      <c r="M80" s="91" t="s">
        <v>89</v>
      </c>
      <c r="N80" s="38" t="s">
        <v>89</v>
      </c>
      <c r="O80" s="107" t="s">
        <v>89</v>
      </c>
      <c r="P80" s="38">
        <v>1</v>
      </c>
      <c r="Q80" s="37">
        <f t="shared" si="16"/>
        <v>1</v>
      </c>
      <c r="R80" s="60">
        <v>1</v>
      </c>
      <c r="S80" s="63" t="s">
        <v>89</v>
      </c>
      <c r="T80" s="37">
        <f t="shared" si="17"/>
        <v>1</v>
      </c>
      <c r="U80" s="56"/>
      <c r="V80" s="40"/>
    </row>
    <row r="81" spans="2:22" ht="13.5">
      <c r="B81" s="16" t="s">
        <v>35</v>
      </c>
      <c r="C81" s="7" t="s">
        <v>32</v>
      </c>
      <c r="D81" s="42" t="s">
        <v>89</v>
      </c>
      <c r="E81" s="42" t="s">
        <v>89</v>
      </c>
      <c r="F81" s="42" t="s">
        <v>89</v>
      </c>
      <c r="G81" s="101" t="s">
        <v>89</v>
      </c>
      <c r="H81" s="42" t="s">
        <v>89</v>
      </c>
      <c r="I81" s="42" t="s">
        <v>89</v>
      </c>
      <c r="J81" s="63" t="s">
        <v>89</v>
      </c>
      <c r="K81" s="108" t="s">
        <v>89</v>
      </c>
      <c r="L81" s="42" t="s">
        <v>89</v>
      </c>
      <c r="M81" s="63" t="s">
        <v>89</v>
      </c>
      <c r="N81" s="42" t="s">
        <v>89</v>
      </c>
      <c r="O81" s="109" t="s">
        <v>89</v>
      </c>
      <c r="P81" s="42" t="s">
        <v>89</v>
      </c>
      <c r="Q81" s="63" t="s">
        <v>89</v>
      </c>
      <c r="R81" s="63" t="s">
        <v>89</v>
      </c>
      <c r="S81" s="63" t="s">
        <v>89</v>
      </c>
      <c r="T81" s="63" t="s">
        <v>89</v>
      </c>
      <c r="U81" s="56"/>
      <c r="V81" s="40"/>
    </row>
    <row r="82" spans="2:22" ht="13.5">
      <c r="B82" s="10"/>
      <c r="C82" s="6" t="s">
        <v>0</v>
      </c>
      <c r="D82" s="94" t="s">
        <v>89</v>
      </c>
      <c r="E82" s="94" t="s">
        <v>89</v>
      </c>
      <c r="F82" s="43">
        <f>SUM(F80:F81)</f>
        <v>1</v>
      </c>
      <c r="G82" s="81">
        <f t="shared" si="11"/>
        <v>1</v>
      </c>
      <c r="H82" s="94" t="s">
        <v>89</v>
      </c>
      <c r="I82" s="94" t="s">
        <v>89</v>
      </c>
      <c r="J82" s="94" t="s">
        <v>89</v>
      </c>
      <c r="K82" s="110" t="s">
        <v>89</v>
      </c>
      <c r="L82" s="102" t="s">
        <v>89</v>
      </c>
      <c r="M82" s="94" t="s">
        <v>89</v>
      </c>
      <c r="N82" s="102" t="s">
        <v>89</v>
      </c>
      <c r="O82" s="111" t="s">
        <v>89</v>
      </c>
      <c r="P82" s="43">
        <f>SUM(P80:P81)</f>
        <v>1</v>
      </c>
      <c r="Q82" s="43">
        <f t="shared" si="16"/>
        <v>1</v>
      </c>
      <c r="R82" s="43">
        <f>SUM(R80:R81)</f>
        <v>1</v>
      </c>
      <c r="S82" s="63" t="s">
        <v>89</v>
      </c>
      <c r="T82" s="43">
        <f t="shared" si="17"/>
        <v>1</v>
      </c>
      <c r="U82" s="63" t="s">
        <v>89</v>
      </c>
      <c r="V82" s="45">
        <f>SUM(T82:U82)</f>
        <v>1</v>
      </c>
    </row>
    <row r="83" spans="2:22" s="20" customFormat="1" ht="13.5">
      <c r="B83" s="24"/>
      <c r="C83" s="30" t="s">
        <v>31</v>
      </c>
      <c r="D83" s="47">
        <f>SUM(D80,D77,D74,D71)</f>
        <v>608</v>
      </c>
      <c r="E83" s="47">
        <f>SUM(E80,E77,E74,E71)</f>
        <v>1197</v>
      </c>
      <c r="F83" s="47">
        <f>SUM(F80,F77,F74,F71)</f>
        <v>8</v>
      </c>
      <c r="G83" s="46">
        <f t="shared" si="11"/>
        <v>1813</v>
      </c>
      <c r="H83" s="47">
        <f>SUM(H80,H77,H74,H71)</f>
        <v>14</v>
      </c>
      <c r="I83" s="47">
        <f>SUM(I80,I77,I74,I71)</f>
        <v>74</v>
      </c>
      <c r="J83" s="47">
        <f t="shared" si="13"/>
        <v>88</v>
      </c>
      <c r="K83" s="50">
        <f>SUM(K80,K77,K74,K71)</f>
        <v>5013</v>
      </c>
      <c r="L83" s="50">
        <f>SUM(L80,L77,L74,L71)</f>
        <v>7866</v>
      </c>
      <c r="M83" s="50">
        <f t="shared" si="14"/>
        <v>12879</v>
      </c>
      <c r="N83" s="50">
        <f>SUM(N80,N77,N74,N71)</f>
        <v>246</v>
      </c>
      <c r="O83" s="50">
        <f>SUM(O80,O77,O74,O71)</f>
        <v>34</v>
      </c>
      <c r="P83" s="47">
        <f>SUM(P80,P77,P74,P71)</f>
        <v>50</v>
      </c>
      <c r="Q83" s="47">
        <f t="shared" si="16"/>
        <v>330</v>
      </c>
      <c r="R83" s="47">
        <f>SUM(R80,R77,R74,R71)</f>
        <v>15109</v>
      </c>
      <c r="S83" s="47">
        <f>SUM(S80,S77,S74,S71)</f>
        <v>506</v>
      </c>
      <c r="T83" s="47">
        <f t="shared" si="17"/>
        <v>15615</v>
      </c>
      <c r="U83" s="47"/>
      <c r="V83" s="48"/>
    </row>
    <row r="84" spans="2:22" s="20" customFormat="1" ht="13.5">
      <c r="B84" s="25" t="s">
        <v>45</v>
      </c>
      <c r="C84" s="31" t="s">
        <v>32</v>
      </c>
      <c r="D84" s="50">
        <f>SUM(D72,D75,D78,D81)</f>
        <v>143</v>
      </c>
      <c r="E84" s="50">
        <f>SUM(E72,E75,E78,E81)</f>
        <v>1</v>
      </c>
      <c r="F84" s="50">
        <f>SUM(F72,F75,F78,F81)</f>
        <v>9</v>
      </c>
      <c r="G84" s="49">
        <f t="shared" si="11"/>
        <v>153</v>
      </c>
      <c r="H84" s="98" t="s">
        <v>89</v>
      </c>
      <c r="I84" s="50">
        <f>SUM(I72,I75,I78,I81)</f>
        <v>7</v>
      </c>
      <c r="J84" s="50">
        <f t="shared" si="13"/>
        <v>7</v>
      </c>
      <c r="K84" s="98" t="s">
        <v>89</v>
      </c>
      <c r="L84" s="50">
        <f>SUM(L72,L75,L78,L81)</f>
        <v>12</v>
      </c>
      <c r="M84" s="50">
        <f t="shared" si="14"/>
        <v>12</v>
      </c>
      <c r="N84" s="50">
        <f>SUM(N72,N75,N78,N81)</f>
        <v>30</v>
      </c>
      <c r="O84" s="50">
        <f>SUM(O72,O75,O78,O81)</f>
        <v>4</v>
      </c>
      <c r="P84" s="98" t="s">
        <v>89</v>
      </c>
      <c r="Q84" s="50">
        <f t="shared" si="16"/>
        <v>34</v>
      </c>
      <c r="R84" s="50">
        <f>SUM(R72,R75,R78,R81)</f>
        <v>206</v>
      </c>
      <c r="S84" s="63" t="s">
        <v>89</v>
      </c>
      <c r="T84" s="50">
        <f t="shared" si="17"/>
        <v>206</v>
      </c>
      <c r="U84" s="50"/>
      <c r="V84" s="48"/>
    </row>
    <row r="85" spans="2:22" s="20" customFormat="1" ht="13.5">
      <c r="B85" s="26"/>
      <c r="C85" s="32" t="s">
        <v>0</v>
      </c>
      <c r="D85" s="52">
        <f>SUM(D83:D84)</f>
        <v>751</v>
      </c>
      <c r="E85" s="52">
        <f>SUM(E83:E84)</f>
        <v>1198</v>
      </c>
      <c r="F85" s="52">
        <f>SUM(F83:F84)</f>
        <v>17</v>
      </c>
      <c r="G85" s="77">
        <f t="shared" si="11"/>
        <v>1966</v>
      </c>
      <c r="H85" s="52">
        <f>SUM(H83:H84)</f>
        <v>14</v>
      </c>
      <c r="I85" s="52">
        <f>SUM(I83:I84)</f>
        <v>81</v>
      </c>
      <c r="J85" s="52">
        <f t="shared" si="13"/>
        <v>95</v>
      </c>
      <c r="K85" s="52">
        <f>SUM(K83:K84)</f>
        <v>5013</v>
      </c>
      <c r="L85" s="52">
        <f>SUM(L83:L84)</f>
        <v>7878</v>
      </c>
      <c r="M85" s="52">
        <f t="shared" si="14"/>
        <v>12891</v>
      </c>
      <c r="N85" s="52">
        <f>SUM(N83:N84)</f>
        <v>276</v>
      </c>
      <c r="O85" s="52">
        <f>SUM(O83:O84)</f>
        <v>38</v>
      </c>
      <c r="P85" s="52">
        <f>SUM(P83:P84)</f>
        <v>50</v>
      </c>
      <c r="Q85" s="52">
        <f t="shared" si="16"/>
        <v>364</v>
      </c>
      <c r="R85" s="52">
        <f>SUM(R83:R84)</f>
        <v>15315</v>
      </c>
      <c r="S85" s="52">
        <f>SUM(S83:S84)</f>
        <v>506</v>
      </c>
      <c r="T85" s="52">
        <f t="shared" si="17"/>
        <v>15821</v>
      </c>
      <c r="U85" s="52">
        <f>SUM(U82,U79,U76,U73)</f>
        <v>9395</v>
      </c>
      <c r="V85" s="53">
        <f>SUM(T85:U85)</f>
        <v>25216</v>
      </c>
    </row>
    <row r="86" spans="2:22" ht="13.5">
      <c r="B86" s="18" t="s">
        <v>46</v>
      </c>
      <c r="C86" s="4" t="s">
        <v>31</v>
      </c>
      <c r="D86" s="38">
        <v>59</v>
      </c>
      <c r="E86" s="38">
        <v>121</v>
      </c>
      <c r="F86" s="38" t="s">
        <v>89</v>
      </c>
      <c r="G86" s="60">
        <f t="shared" si="11"/>
        <v>180</v>
      </c>
      <c r="H86" s="38" t="s">
        <v>89</v>
      </c>
      <c r="I86" s="38">
        <v>4</v>
      </c>
      <c r="J86" s="37">
        <f t="shared" si="13"/>
        <v>4</v>
      </c>
      <c r="K86" s="38">
        <v>409</v>
      </c>
      <c r="L86" s="38">
        <v>757</v>
      </c>
      <c r="M86" s="37">
        <f t="shared" si="14"/>
        <v>1166</v>
      </c>
      <c r="N86" s="38">
        <v>28</v>
      </c>
      <c r="O86" s="38">
        <v>2</v>
      </c>
      <c r="P86" s="38">
        <v>7</v>
      </c>
      <c r="Q86" s="37">
        <f t="shared" si="16"/>
        <v>37</v>
      </c>
      <c r="R86" s="60">
        <v>1387</v>
      </c>
      <c r="S86" s="38">
        <v>28</v>
      </c>
      <c r="T86" s="37">
        <f t="shared" si="17"/>
        <v>1415</v>
      </c>
      <c r="U86" s="56"/>
      <c r="V86" s="40"/>
    </row>
    <row r="87" spans="2:22" ht="13.5">
      <c r="B87" s="16" t="s">
        <v>47</v>
      </c>
      <c r="C87" s="7" t="s">
        <v>32</v>
      </c>
      <c r="D87" s="42" t="s">
        <v>89</v>
      </c>
      <c r="E87" s="42" t="s">
        <v>89</v>
      </c>
      <c r="F87" s="42" t="s">
        <v>89</v>
      </c>
      <c r="G87" s="101" t="s">
        <v>89</v>
      </c>
      <c r="H87" s="42" t="s">
        <v>89</v>
      </c>
      <c r="I87" s="42">
        <v>2</v>
      </c>
      <c r="J87" s="41">
        <f t="shared" si="13"/>
        <v>2</v>
      </c>
      <c r="K87" s="42">
        <v>1</v>
      </c>
      <c r="L87" s="42">
        <v>4</v>
      </c>
      <c r="M87" s="41">
        <f t="shared" si="14"/>
        <v>5</v>
      </c>
      <c r="N87" s="42" t="s">
        <v>89</v>
      </c>
      <c r="O87" s="42" t="s">
        <v>89</v>
      </c>
      <c r="P87" s="42" t="s">
        <v>89</v>
      </c>
      <c r="Q87" s="63" t="s">
        <v>89</v>
      </c>
      <c r="R87" s="57">
        <v>7</v>
      </c>
      <c r="S87" s="63" t="s">
        <v>89</v>
      </c>
      <c r="T87" s="41">
        <f t="shared" si="17"/>
        <v>7</v>
      </c>
      <c r="U87" s="56"/>
      <c r="V87" s="40"/>
    </row>
    <row r="88" spans="2:22" ht="13.5">
      <c r="B88" s="10"/>
      <c r="C88" s="6" t="s">
        <v>0</v>
      </c>
      <c r="D88" s="43">
        <f>SUM(D86:D87)</f>
        <v>59</v>
      </c>
      <c r="E88" s="43">
        <f>SUM(E86:E87)</f>
        <v>121</v>
      </c>
      <c r="F88" s="94" t="s">
        <v>89</v>
      </c>
      <c r="G88" s="81">
        <f t="shared" si="11"/>
        <v>180</v>
      </c>
      <c r="H88" s="94" t="s">
        <v>89</v>
      </c>
      <c r="I88" s="43">
        <f>SUM(I86:I87)</f>
        <v>6</v>
      </c>
      <c r="J88" s="43">
        <f t="shared" si="13"/>
        <v>6</v>
      </c>
      <c r="K88" s="43">
        <f>SUM(K86:K87)</f>
        <v>410</v>
      </c>
      <c r="L88" s="43">
        <f>SUM(L86:L87)</f>
        <v>761</v>
      </c>
      <c r="M88" s="43">
        <f t="shared" si="14"/>
        <v>1171</v>
      </c>
      <c r="N88" s="43">
        <f>SUM(N86:N87)</f>
        <v>28</v>
      </c>
      <c r="O88" s="43">
        <f>SUM(O86:O87)</f>
        <v>2</v>
      </c>
      <c r="P88" s="43">
        <f>SUM(P86:P87)</f>
        <v>7</v>
      </c>
      <c r="Q88" s="43">
        <f t="shared" si="16"/>
        <v>37</v>
      </c>
      <c r="R88" s="43">
        <f>SUM(R86:R87)</f>
        <v>1394</v>
      </c>
      <c r="S88" s="43">
        <f>SUM(S86:S87)</f>
        <v>28</v>
      </c>
      <c r="T88" s="43">
        <f t="shared" si="17"/>
        <v>1422</v>
      </c>
      <c r="U88" s="59">
        <v>797</v>
      </c>
      <c r="V88" s="45">
        <f>SUM(T88:U88)</f>
        <v>2219</v>
      </c>
    </row>
    <row r="89" spans="2:22" ht="13.5">
      <c r="B89" s="15"/>
      <c r="C89" s="4" t="s">
        <v>31</v>
      </c>
      <c r="D89" s="38">
        <v>281</v>
      </c>
      <c r="E89" s="38">
        <v>585</v>
      </c>
      <c r="F89" s="38">
        <v>1</v>
      </c>
      <c r="G89" s="60">
        <f t="shared" si="11"/>
        <v>867</v>
      </c>
      <c r="H89" s="38">
        <v>4</v>
      </c>
      <c r="I89" s="38">
        <v>14</v>
      </c>
      <c r="J89" s="37">
        <f t="shared" si="13"/>
        <v>18</v>
      </c>
      <c r="K89" s="38">
        <v>1672</v>
      </c>
      <c r="L89" s="38">
        <v>2551</v>
      </c>
      <c r="M89" s="37">
        <f t="shared" si="14"/>
        <v>4223</v>
      </c>
      <c r="N89" s="38">
        <v>130</v>
      </c>
      <c r="O89" s="38">
        <v>14</v>
      </c>
      <c r="P89" s="38">
        <v>67</v>
      </c>
      <c r="Q89" s="37">
        <f t="shared" si="16"/>
        <v>211</v>
      </c>
      <c r="R89" s="60">
        <v>5319</v>
      </c>
      <c r="S89" s="38">
        <v>159</v>
      </c>
      <c r="T89" s="37">
        <f t="shared" si="17"/>
        <v>5478</v>
      </c>
      <c r="U89" s="56"/>
      <c r="V89" s="40"/>
    </row>
    <row r="90" spans="2:22" ht="13.5">
      <c r="B90" s="16" t="s">
        <v>48</v>
      </c>
      <c r="C90" s="7" t="s">
        <v>32</v>
      </c>
      <c r="D90" s="42">
        <v>45</v>
      </c>
      <c r="E90" s="42">
        <v>5</v>
      </c>
      <c r="F90" s="42" t="s">
        <v>89</v>
      </c>
      <c r="G90" s="57">
        <f t="shared" si="11"/>
        <v>50</v>
      </c>
      <c r="H90" s="42">
        <v>3</v>
      </c>
      <c r="I90" s="42">
        <v>6</v>
      </c>
      <c r="J90" s="41">
        <f t="shared" si="13"/>
        <v>9</v>
      </c>
      <c r="K90" s="42">
        <v>1</v>
      </c>
      <c r="L90" s="42">
        <v>10</v>
      </c>
      <c r="M90" s="41">
        <f t="shared" si="14"/>
        <v>11</v>
      </c>
      <c r="N90" s="42">
        <v>11</v>
      </c>
      <c r="O90" s="42">
        <v>1</v>
      </c>
      <c r="P90" s="42" t="s">
        <v>91</v>
      </c>
      <c r="Q90" s="41">
        <f t="shared" si="16"/>
        <v>12</v>
      </c>
      <c r="R90" s="57">
        <v>82</v>
      </c>
      <c r="S90" s="63" t="s">
        <v>89</v>
      </c>
      <c r="T90" s="41">
        <f t="shared" si="17"/>
        <v>82</v>
      </c>
      <c r="U90" s="56"/>
      <c r="V90" s="40"/>
    </row>
    <row r="91" spans="2:22" ht="13.5">
      <c r="B91" s="10"/>
      <c r="C91" s="6" t="s">
        <v>0</v>
      </c>
      <c r="D91" s="43">
        <f>SUM(D89:D90)</f>
        <v>326</v>
      </c>
      <c r="E91" s="43">
        <f>SUM(E89:E90)</f>
        <v>590</v>
      </c>
      <c r="F91" s="43">
        <f>SUM(F89:F90)</f>
        <v>1</v>
      </c>
      <c r="G91" s="81">
        <f t="shared" si="11"/>
        <v>917</v>
      </c>
      <c r="H91" s="43">
        <f>SUM(H89:H90)</f>
        <v>7</v>
      </c>
      <c r="I91" s="43">
        <f>SUM(I89:I90)</f>
        <v>20</v>
      </c>
      <c r="J91" s="43">
        <f t="shared" si="13"/>
        <v>27</v>
      </c>
      <c r="K91" s="43">
        <f>SUM(K89:K90)</f>
        <v>1673</v>
      </c>
      <c r="L91" s="43">
        <f>SUM(L89:L90)</f>
        <v>2561</v>
      </c>
      <c r="M91" s="43">
        <f t="shared" si="14"/>
        <v>4234</v>
      </c>
      <c r="N91" s="43">
        <f>SUM(N89:N90)</f>
        <v>141</v>
      </c>
      <c r="O91" s="43">
        <f>SUM(O89:O90)</f>
        <v>15</v>
      </c>
      <c r="P91" s="43">
        <f>SUM(P89:P90)</f>
        <v>67</v>
      </c>
      <c r="Q91" s="43">
        <f t="shared" si="16"/>
        <v>223</v>
      </c>
      <c r="R91" s="43">
        <f>SUM(R89:R90)</f>
        <v>5401</v>
      </c>
      <c r="S91" s="43">
        <f>SUM(S89:S90)</f>
        <v>159</v>
      </c>
      <c r="T91" s="43">
        <f t="shared" si="17"/>
        <v>5560</v>
      </c>
      <c r="U91" s="59">
        <v>3593</v>
      </c>
      <c r="V91" s="45">
        <f>SUM(T91:U91)</f>
        <v>9153</v>
      </c>
    </row>
    <row r="92" spans="2:22" ht="13.5">
      <c r="B92" s="15"/>
      <c r="C92" s="4" t="s">
        <v>31</v>
      </c>
      <c r="D92" s="38">
        <v>262</v>
      </c>
      <c r="E92" s="38">
        <v>699</v>
      </c>
      <c r="F92" s="38" t="s">
        <v>89</v>
      </c>
      <c r="G92" s="60">
        <f t="shared" si="11"/>
        <v>961</v>
      </c>
      <c r="H92" s="38" t="s">
        <v>89</v>
      </c>
      <c r="I92" s="38">
        <v>12</v>
      </c>
      <c r="J92" s="37">
        <f t="shared" si="13"/>
        <v>12</v>
      </c>
      <c r="K92" s="38">
        <v>2384</v>
      </c>
      <c r="L92" s="38">
        <v>3928</v>
      </c>
      <c r="M92" s="37">
        <f t="shared" si="14"/>
        <v>6312</v>
      </c>
      <c r="N92" s="38">
        <v>85</v>
      </c>
      <c r="O92" s="38">
        <v>13</v>
      </c>
      <c r="P92" s="38">
        <v>9</v>
      </c>
      <c r="Q92" s="37">
        <f t="shared" si="16"/>
        <v>107</v>
      </c>
      <c r="R92" s="60">
        <v>7392</v>
      </c>
      <c r="S92" s="38">
        <v>276</v>
      </c>
      <c r="T92" s="37">
        <f t="shared" si="17"/>
        <v>7668</v>
      </c>
      <c r="U92" s="56"/>
      <c r="V92" s="40"/>
    </row>
    <row r="93" spans="2:22" ht="13.5">
      <c r="B93" s="16" t="s">
        <v>49</v>
      </c>
      <c r="C93" s="7" t="s">
        <v>32</v>
      </c>
      <c r="D93" s="42">
        <v>173</v>
      </c>
      <c r="E93" s="42">
        <v>4</v>
      </c>
      <c r="F93" s="42">
        <v>4</v>
      </c>
      <c r="G93" s="57">
        <f t="shared" si="11"/>
        <v>181</v>
      </c>
      <c r="H93" s="42" t="s">
        <v>89</v>
      </c>
      <c r="I93" s="42" t="s">
        <v>89</v>
      </c>
      <c r="J93" s="63" t="s">
        <v>89</v>
      </c>
      <c r="K93" s="42" t="s">
        <v>90</v>
      </c>
      <c r="L93" s="42">
        <v>6</v>
      </c>
      <c r="M93" s="41">
        <f t="shared" si="14"/>
        <v>6</v>
      </c>
      <c r="N93" s="42">
        <v>1</v>
      </c>
      <c r="O93" s="42" t="s">
        <v>90</v>
      </c>
      <c r="P93" s="42" t="s">
        <v>90</v>
      </c>
      <c r="Q93" s="41">
        <f t="shared" si="16"/>
        <v>1</v>
      </c>
      <c r="R93" s="57">
        <v>188</v>
      </c>
      <c r="S93" s="63" t="s">
        <v>89</v>
      </c>
      <c r="T93" s="41">
        <f t="shared" si="17"/>
        <v>188</v>
      </c>
      <c r="U93" s="56"/>
      <c r="V93" s="40"/>
    </row>
    <row r="94" spans="2:22" ht="13.5">
      <c r="B94" s="10"/>
      <c r="C94" s="6" t="s">
        <v>0</v>
      </c>
      <c r="D94" s="43">
        <f>SUM(D92:D93)</f>
        <v>435</v>
      </c>
      <c r="E94" s="43">
        <f>SUM(E92:E93)</f>
        <v>703</v>
      </c>
      <c r="F94" s="43">
        <f>SUM(F92:F93)</f>
        <v>4</v>
      </c>
      <c r="G94" s="81">
        <f t="shared" si="11"/>
        <v>1142</v>
      </c>
      <c r="H94" s="94" t="s">
        <v>89</v>
      </c>
      <c r="I94" s="43">
        <f>SUM(I92:I93)</f>
        <v>12</v>
      </c>
      <c r="J94" s="43">
        <f t="shared" si="13"/>
        <v>12</v>
      </c>
      <c r="K94" s="43">
        <f>SUM(K92:K93)</f>
        <v>2384</v>
      </c>
      <c r="L94" s="43">
        <f>SUM(L92:L93)</f>
        <v>3934</v>
      </c>
      <c r="M94" s="43">
        <f t="shared" si="14"/>
        <v>6318</v>
      </c>
      <c r="N94" s="43">
        <f>SUM(N92:N93)</f>
        <v>86</v>
      </c>
      <c r="O94" s="43">
        <f>SUM(O92:O93)</f>
        <v>13</v>
      </c>
      <c r="P94" s="43">
        <f>SUM(P92:P93)</f>
        <v>9</v>
      </c>
      <c r="Q94" s="43">
        <f t="shared" si="16"/>
        <v>108</v>
      </c>
      <c r="R94" s="43">
        <f>SUM(R92:R93)</f>
        <v>7580</v>
      </c>
      <c r="S94" s="43">
        <f>SUM(S92:S93)</f>
        <v>276</v>
      </c>
      <c r="T94" s="43">
        <f t="shared" si="17"/>
        <v>7856</v>
      </c>
      <c r="U94" s="59">
        <v>4979</v>
      </c>
      <c r="V94" s="45">
        <f>SUM(T94:U94)</f>
        <v>12835</v>
      </c>
    </row>
    <row r="95" spans="2:22" ht="13.5">
      <c r="B95" s="15" t="s">
        <v>46</v>
      </c>
      <c r="C95" s="4" t="s">
        <v>31</v>
      </c>
      <c r="D95" s="38" t="s">
        <v>89</v>
      </c>
      <c r="E95" s="38" t="s">
        <v>89</v>
      </c>
      <c r="F95" s="38" t="s">
        <v>89</v>
      </c>
      <c r="G95" s="105" t="s">
        <v>89</v>
      </c>
      <c r="H95" s="38" t="s">
        <v>89</v>
      </c>
      <c r="I95" s="38" t="s">
        <v>89</v>
      </c>
      <c r="J95" s="91" t="s">
        <v>89</v>
      </c>
      <c r="K95" s="38" t="s">
        <v>90</v>
      </c>
      <c r="L95" s="38" t="s">
        <v>90</v>
      </c>
      <c r="M95" s="91" t="s">
        <v>92</v>
      </c>
      <c r="N95" s="38" t="s">
        <v>90</v>
      </c>
      <c r="O95" s="38" t="s">
        <v>90</v>
      </c>
      <c r="P95" s="38" t="s">
        <v>90</v>
      </c>
      <c r="Q95" s="91" t="s">
        <v>92</v>
      </c>
      <c r="R95" s="63" t="s">
        <v>89</v>
      </c>
      <c r="S95" s="63" t="s">
        <v>89</v>
      </c>
      <c r="T95" s="63" t="s">
        <v>89</v>
      </c>
      <c r="U95" s="56"/>
      <c r="V95" s="40"/>
    </row>
    <row r="96" spans="2:22" ht="13.5">
      <c r="B96" s="16" t="s">
        <v>35</v>
      </c>
      <c r="C96" s="7" t="s">
        <v>32</v>
      </c>
      <c r="D96" s="42" t="s">
        <v>89</v>
      </c>
      <c r="E96" s="42" t="s">
        <v>89</v>
      </c>
      <c r="F96" s="42" t="s">
        <v>89</v>
      </c>
      <c r="G96" s="101" t="s">
        <v>89</v>
      </c>
      <c r="H96" s="42" t="s">
        <v>89</v>
      </c>
      <c r="I96" s="42" t="s">
        <v>89</v>
      </c>
      <c r="J96" s="63" t="s">
        <v>89</v>
      </c>
      <c r="K96" s="42" t="s">
        <v>90</v>
      </c>
      <c r="L96" s="42" t="s">
        <v>90</v>
      </c>
      <c r="M96" s="63" t="s">
        <v>92</v>
      </c>
      <c r="N96" s="42" t="s">
        <v>90</v>
      </c>
      <c r="O96" s="42" t="s">
        <v>90</v>
      </c>
      <c r="P96" s="42" t="s">
        <v>90</v>
      </c>
      <c r="Q96" s="63" t="s">
        <v>92</v>
      </c>
      <c r="R96" s="63" t="s">
        <v>89</v>
      </c>
      <c r="S96" s="63" t="s">
        <v>89</v>
      </c>
      <c r="T96" s="63" t="s">
        <v>89</v>
      </c>
      <c r="U96" s="56"/>
      <c r="V96" s="40"/>
    </row>
    <row r="97" spans="2:22" ht="13.5">
      <c r="B97" s="10"/>
      <c r="C97" s="6" t="s">
        <v>0</v>
      </c>
      <c r="D97" s="94" t="s">
        <v>89</v>
      </c>
      <c r="E97" s="94" t="s">
        <v>89</v>
      </c>
      <c r="F97" s="94" t="s">
        <v>89</v>
      </c>
      <c r="G97" s="112" t="s">
        <v>89</v>
      </c>
      <c r="H97" s="94" t="s">
        <v>89</v>
      </c>
      <c r="I97" s="94" t="s">
        <v>89</v>
      </c>
      <c r="J97" s="94" t="s">
        <v>89</v>
      </c>
      <c r="K97" s="94" t="s">
        <v>92</v>
      </c>
      <c r="L97" s="94" t="s">
        <v>92</v>
      </c>
      <c r="M97" s="94" t="s">
        <v>92</v>
      </c>
      <c r="N97" s="94" t="s">
        <v>92</v>
      </c>
      <c r="O97" s="94" t="s">
        <v>92</v>
      </c>
      <c r="P97" s="94" t="s">
        <v>92</v>
      </c>
      <c r="Q97" s="94" t="s">
        <v>92</v>
      </c>
      <c r="R97" s="63" t="s">
        <v>89</v>
      </c>
      <c r="S97" s="63" t="s">
        <v>89</v>
      </c>
      <c r="T97" s="63" t="s">
        <v>89</v>
      </c>
      <c r="U97" s="63" t="s">
        <v>89</v>
      </c>
      <c r="V97" s="63" t="s">
        <v>89</v>
      </c>
    </row>
    <row r="98" spans="2:22" s="20" customFormat="1" ht="13.5">
      <c r="B98" s="24"/>
      <c r="C98" s="30" t="s">
        <v>31</v>
      </c>
      <c r="D98" s="47">
        <f aca="true" t="shared" si="18" ref="D98:F99">SUM(D95,D92,D89,D86)</f>
        <v>602</v>
      </c>
      <c r="E98" s="47">
        <f t="shared" si="18"/>
        <v>1405</v>
      </c>
      <c r="F98" s="47">
        <f t="shared" si="18"/>
        <v>1</v>
      </c>
      <c r="G98" s="46">
        <f t="shared" si="11"/>
        <v>2008</v>
      </c>
      <c r="H98" s="47">
        <f>SUM(H95,H92,H89,H86)</f>
        <v>4</v>
      </c>
      <c r="I98" s="47">
        <f>SUM(I95,I92,I89,I86)</f>
        <v>30</v>
      </c>
      <c r="J98" s="47">
        <f t="shared" si="13"/>
        <v>34</v>
      </c>
      <c r="K98" s="47">
        <f>SUM(K95,K92,K89,K86)</f>
        <v>4465</v>
      </c>
      <c r="L98" s="47">
        <f>SUM(L95,L92,L89,L86)</f>
        <v>7236</v>
      </c>
      <c r="M98" s="47">
        <f t="shared" si="14"/>
        <v>11701</v>
      </c>
      <c r="N98" s="47">
        <f aca="true" t="shared" si="19" ref="N98:P99">SUM(N95,N92,N89,N86)</f>
        <v>243</v>
      </c>
      <c r="O98" s="47">
        <f t="shared" si="19"/>
        <v>29</v>
      </c>
      <c r="P98" s="47">
        <f t="shared" si="19"/>
        <v>83</v>
      </c>
      <c r="Q98" s="47">
        <f t="shared" si="16"/>
        <v>355</v>
      </c>
      <c r="R98" s="47">
        <f>SUM(R95,R92,R89,R86)</f>
        <v>14098</v>
      </c>
      <c r="S98" s="47">
        <f>SUM(S95,S92,S89,S86)</f>
        <v>463</v>
      </c>
      <c r="T98" s="47">
        <f t="shared" si="17"/>
        <v>14561</v>
      </c>
      <c r="U98" s="47"/>
      <c r="V98" s="48"/>
    </row>
    <row r="99" spans="2:22" s="20" customFormat="1" ht="13.5">
      <c r="B99" s="25" t="s">
        <v>50</v>
      </c>
      <c r="C99" s="31" t="s">
        <v>32</v>
      </c>
      <c r="D99" s="50">
        <f t="shared" si="18"/>
        <v>218</v>
      </c>
      <c r="E99" s="50">
        <f t="shared" si="18"/>
        <v>9</v>
      </c>
      <c r="F99" s="50">
        <f t="shared" si="18"/>
        <v>4</v>
      </c>
      <c r="G99" s="49">
        <f t="shared" si="11"/>
        <v>231</v>
      </c>
      <c r="H99" s="50">
        <f>SUM(H96,H93,H90,H87)</f>
        <v>3</v>
      </c>
      <c r="I99" s="50">
        <f>SUM(I96,I93,I90,I87)</f>
        <v>8</v>
      </c>
      <c r="J99" s="50">
        <f t="shared" si="13"/>
        <v>11</v>
      </c>
      <c r="K99" s="50">
        <f>SUM(K96,K93,K90,K87)</f>
        <v>2</v>
      </c>
      <c r="L99" s="50">
        <f>SUM(L96,L93,L90,L87)</f>
        <v>20</v>
      </c>
      <c r="M99" s="50">
        <f t="shared" si="14"/>
        <v>22</v>
      </c>
      <c r="N99" s="50">
        <f t="shared" si="19"/>
        <v>12</v>
      </c>
      <c r="O99" s="50">
        <f t="shared" si="19"/>
        <v>1</v>
      </c>
      <c r="P99" s="98" t="s">
        <v>92</v>
      </c>
      <c r="Q99" s="50">
        <f t="shared" si="16"/>
        <v>13</v>
      </c>
      <c r="R99" s="50">
        <f>SUM(R96,R93,R90,R87)</f>
        <v>277</v>
      </c>
      <c r="S99" s="63" t="s">
        <v>89</v>
      </c>
      <c r="T99" s="50">
        <f t="shared" si="17"/>
        <v>277</v>
      </c>
      <c r="U99" s="50"/>
      <c r="V99" s="48"/>
    </row>
    <row r="100" spans="2:22" s="20" customFormat="1" ht="13.5">
      <c r="B100" s="26"/>
      <c r="C100" s="32" t="s">
        <v>0</v>
      </c>
      <c r="D100" s="52">
        <f>SUM(D98:D99)</f>
        <v>820</v>
      </c>
      <c r="E100" s="52">
        <f>SUM(E98:E99)</f>
        <v>1414</v>
      </c>
      <c r="F100" s="52">
        <f>SUM(F98:F99)</f>
        <v>5</v>
      </c>
      <c r="G100" s="77">
        <f t="shared" si="11"/>
        <v>2239</v>
      </c>
      <c r="H100" s="52">
        <f>SUM(H98:H99)</f>
        <v>7</v>
      </c>
      <c r="I100" s="52">
        <f>SUM(I98:I99)</f>
        <v>38</v>
      </c>
      <c r="J100" s="52">
        <f t="shared" si="13"/>
        <v>45</v>
      </c>
      <c r="K100" s="52">
        <f>SUM(K98:K99)</f>
        <v>4467</v>
      </c>
      <c r="L100" s="52">
        <f>SUM(L98:L99)</f>
        <v>7256</v>
      </c>
      <c r="M100" s="52">
        <f t="shared" si="14"/>
        <v>11723</v>
      </c>
      <c r="N100" s="52">
        <f>SUM(N98:N99)</f>
        <v>255</v>
      </c>
      <c r="O100" s="52">
        <f>SUM(O98:O99)</f>
        <v>30</v>
      </c>
      <c r="P100" s="52">
        <f>SUM(P98:P99)</f>
        <v>83</v>
      </c>
      <c r="Q100" s="52">
        <f t="shared" si="16"/>
        <v>368</v>
      </c>
      <c r="R100" s="52">
        <f>SUM(R98:R99)</f>
        <v>14375</v>
      </c>
      <c r="S100" s="52">
        <f>SUM(S98:S99)</f>
        <v>463</v>
      </c>
      <c r="T100" s="52">
        <f t="shared" si="17"/>
        <v>14838</v>
      </c>
      <c r="U100" s="52">
        <f>SUM(U97,U94,U91,U88)</f>
        <v>9369</v>
      </c>
      <c r="V100" s="53">
        <f>SUM(T100:U100)</f>
        <v>24207</v>
      </c>
    </row>
    <row r="101" spans="2:22" ht="13.5">
      <c r="B101" s="18" t="s">
        <v>51</v>
      </c>
      <c r="C101" s="4" t="s">
        <v>31</v>
      </c>
      <c r="D101" s="38">
        <v>323</v>
      </c>
      <c r="E101" s="38">
        <v>629</v>
      </c>
      <c r="F101" s="38" t="s">
        <v>89</v>
      </c>
      <c r="G101" s="60">
        <f t="shared" si="11"/>
        <v>952</v>
      </c>
      <c r="H101" s="38">
        <v>3</v>
      </c>
      <c r="I101" s="38">
        <v>36</v>
      </c>
      <c r="J101" s="37">
        <f t="shared" si="13"/>
        <v>39</v>
      </c>
      <c r="K101" s="38">
        <v>2534</v>
      </c>
      <c r="L101" s="38">
        <v>4700</v>
      </c>
      <c r="M101" s="37">
        <f t="shared" si="14"/>
        <v>7234</v>
      </c>
      <c r="N101" s="38">
        <v>161</v>
      </c>
      <c r="O101" s="38">
        <v>44</v>
      </c>
      <c r="P101" s="38">
        <v>74</v>
      </c>
      <c r="Q101" s="37">
        <f t="shared" si="16"/>
        <v>279</v>
      </c>
      <c r="R101" s="60">
        <v>8504</v>
      </c>
      <c r="S101" s="38">
        <v>401</v>
      </c>
      <c r="T101" s="37">
        <f t="shared" si="17"/>
        <v>8905</v>
      </c>
      <c r="U101" s="100"/>
      <c r="V101" s="40"/>
    </row>
    <row r="102" spans="2:22" ht="13.5">
      <c r="B102" s="16" t="s">
        <v>52</v>
      </c>
      <c r="C102" s="7" t="s">
        <v>32</v>
      </c>
      <c r="D102" s="42">
        <v>45</v>
      </c>
      <c r="E102" s="42">
        <v>12</v>
      </c>
      <c r="F102" s="42" t="s">
        <v>89</v>
      </c>
      <c r="G102" s="57">
        <f t="shared" si="11"/>
        <v>57</v>
      </c>
      <c r="H102" s="42">
        <v>26</v>
      </c>
      <c r="I102" s="42">
        <v>9</v>
      </c>
      <c r="J102" s="41">
        <f t="shared" si="13"/>
        <v>35</v>
      </c>
      <c r="K102" s="42">
        <v>4</v>
      </c>
      <c r="L102" s="42">
        <v>21</v>
      </c>
      <c r="M102" s="41">
        <f t="shared" si="14"/>
        <v>25</v>
      </c>
      <c r="N102" s="42">
        <v>20</v>
      </c>
      <c r="O102" s="42">
        <v>2</v>
      </c>
      <c r="P102" s="42" t="s">
        <v>90</v>
      </c>
      <c r="Q102" s="41">
        <f t="shared" si="16"/>
        <v>22</v>
      </c>
      <c r="R102" s="57">
        <v>139</v>
      </c>
      <c r="S102" s="42" t="s">
        <v>90</v>
      </c>
      <c r="T102" s="41">
        <f t="shared" si="17"/>
        <v>139</v>
      </c>
      <c r="U102" s="100"/>
      <c r="V102" s="40"/>
    </row>
    <row r="103" spans="2:22" ht="13.5">
      <c r="B103" s="10"/>
      <c r="C103" s="6" t="s">
        <v>0</v>
      </c>
      <c r="D103" s="43">
        <f>SUM(D101:D102)</f>
        <v>368</v>
      </c>
      <c r="E103" s="43">
        <f>SUM(E101:E102)</f>
        <v>641</v>
      </c>
      <c r="F103" s="94" t="s">
        <v>89</v>
      </c>
      <c r="G103" s="81">
        <f t="shared" si="11"/>
        <v>1009</v>
      </c>
      <c r="H103" s="43">
        <f>SUM(H101:H102)</f>
        <v>29</v>
      </c>
      <c r="I103" s="43">
        <f>SUM(I101:I102)</f>
        <v>45</v>
      </c>
      <c r="J103" s="43">
        <f t="shared" si="13"/>
        <v>74</v>
      </c>
      <c r="K103" s="43">
        <f>SUM(K101:K102)</f>
        <v>2538</v>
      </c>
      <c r="L103" s="43">
        <f>SUM(L101:L102)</f>
        <v>4721</v>
      </c>
      <c r="M103" s="43">
        <f t="shared" si="14"/>
        <v>7259</v>
      </c>
      <c r="N103" s="43">
        <f>SUM(N101:N102)</f>
        <v>181</v>
      </c>
      <c r="O103" s="43">
        <f>SUM(O101:O102)</f>
        <v>46</v>
      </c>
      <c r="P103" s="43">
        <f>SUM(P101:P102)</f>
        <v>74</v>
      </c>
      <c r="Q103" s="43">
        <f t="shared" si="16"/>
        <v>301</v>
      </c>
      <c r="R103" s="43">
        <f>SUM(R101:R102)</f>
        <v>8643</v>
      </c>
      <c r="S103" s="43">
        <f>SUM(S101:S102)</f>
        <v>401</v>
      </c>
      <c r="T103" s="43">
        <f t="shared" si="17"/>
        <v>9044</v>
      </c>
      <c r="U103" s="59">
        <v>6876</v>
      </c>
      <c r="V103" s="45">
        <f>SUM(T103:U103)</f>
        <v>15920</v>
      </c>
    </row>
    <row r="104" spans="2:22" ht="13.5">
      <c r="B104" s="15"/>
      <c r="C104" s="4" t="s">
        <v>31</v>
      </c>
      <c r="D104" s="38">
        <v>333</v>
      </c>
      <c r="E104" s="38">
        <v>404</v>
      </c>
      <c r="F104" s="38" t="s">
        <v>89</v>
      </c>
      <c r="G104" s="60">
        <f t="shared" si="11"/>
        <v>737</v>
      </c>
      <c r="H104" s="38">
        <v>1</v>
      </c>
      <c r="I104" s="38">
        <v>27</v>
      </c>
      <c r="J104" s="37">
        <f t="shared" si="13"/>
        <v>28</v>
      </c>
      <c r="K104" s="38">
        <v>1136</v>
      </c>
      <c r="L104" s="36">
        <v>1771</v>
      </c>
      <c r="M104" s="37">
        <f t="shared" si="14"/>
        <v>2907</v>
      </c>
      <c r="N104" s="38">
        <v>137</v>
      </c>
      <c r="O104" s="38">
        <v>36</v>
      </c>
      <c r="P104" s="38">
        <v>91</v>
      </c>
      <c r="Q104" s="37">
        <f t="shared" si="16"/>
        <v>264</v>
      </c>
      <c r="R104" s="60">
        <v>3936</v>
      </c>
      <c r="S104" s="38">
        <v>92</v>
      </c>
      <c r="T104" s="37">
        <f t="shared" si="17"/>
        <v>4028</v>
      </c>
      <c r="U104" s="100"/>
      <c r="V104" s="40"/>
    </row>
    <row r="105" spans="2:22" ht="13.5">
      <c r="B105" s="16" t="s">
        <v>53</v>
      </c>
      <c r="C105" s="7" t="s">
        <v>32</v>
      </c>
      <c r="D105" s="42">
        <v>54</v>
      </c>
      <c r="E105" s="42">
        <v>4</v>
      </c>
      <c r="F105" s="42">
        <v>3</v>
      </c>
      <c r="G105" s="57">
        <f t="shared" si="11"/>
        <v>61</v>
      </c>
      <c r="H105" s="42">
        <v>31</v>
      </c>
      <c r="I105" s="42">
        <v>10</v>
      </c>
      <c r="J105" s="41">
        <f t="shared" si="13"/>
        <v>41</v>
      </c>
      <c r="K105" s="42">
        <v>1</v>
      </c>
      <c r="L105" s="40">
        <v>8</v>
      </c>
      <c r="M105" s="41">
        <f t="shared" si="14"/>
        <v>9</v>
      </c>
      <c r="N105" s="42">
        <v>38</v>
      </c>
      <c r="O105" s="42" t="s">
        <v>90</v>
      </c>
      <c r="P105" s="42" t="s">
        <v>90</v>
      </c>
      <c r="Q105" s="41">
        <f t="shared" si="16"/>
        <v>38</v>
      </c>
      <c r="R105" s="57">
        <v>149</v>
      </c>
      <c r="S105" s="63" t="s">
        <v>89</v>
      </c>
      <c r="T105" s="41">
        <f t="shared" si="17"/>
        <v>149</v>
      </c>
      <c r="U105" s="100"/>
      <c r="V105" s="40"/>
    </row>
    <row r="106" spans="2:22" ht="13.5">
      <c r="B106" s="10"/>
      <c r="C106" s="6" t="s">
        <v>0</v>
      </c>
      <c r="D106" s="43">
        <f>SUM(D104:D105)</f>
        <v>387</v>
      </c>
      <c r="E106" s="43">
        <f>SUM(E104:E105)</f>
        <v>408</v>
      </c>
      <c r="F106" s="43">
        <f>SUM(F104:F105)</f>
        <v>3</v>
      </c>
      <c r="G106" s="81">
        <f t="shared" si="11"/>
        <v>798</v>
      </c>
      <c r="H106" s="43">
        <f>SUM(H104:H105)</f>
        <v>32</v>
      </c>
      <c r="I106" s="43">
        <f>SUM(I104:I105)</f>
        <v>37</v>
      </c>
      <c r="J106" s="43">
        <f t="shared" si="13"/>
        <v>69</v>
      </c>
      <c r="K106" s="43">
        <f>SUM(K104:K105)</f>
        <v>1137</v>
      </c>
      <c r="L106" s="43">
        <f>SUM(L104:L105)</f>
        <v>1779</v>
      </c>
      <c r="M106" s="43">
        <f t="shared" si="14"/>
        <v>2916</v>
      </c>
      <c r="N106" s="43">
        <f>SUM(N104:N105)</f>
        <v>175</v>
      </c>
      <c r="O106" s="43">
        <f>SUM(O104:O105)</f>
        <v>36</v>
      </c>
      <c r="P106" s="43">
        <f>SUM(P104:P105)</f>
        <v>91</v>
      </c>
      <c r="Q106" s="43">
        <f t="shared" si="16"/>
        <v>302</v>
      </c>
      <c r="R106" s="43">
        <f>SUM(R104:R105)</f>
        <v>4085</v>
      </c>
      <c r="S106" s="43">
        <f>SUM(S104:S105)</f>
        <v>92</v>
      </c>
      <c r="T106" s="43">
        <f t="shared" si="17"/>
        <v>4177</v>
      </c>
      <c r="U106" s="59">
        <v>3024</v>
      </c>
      <c r="V106" s="45">
        <f>SUM(T106:U106)</f>
        <v>7201</v>
      </c>
    </row>
    <row r="107" spans="2:22" ht="13.5">
      <c r="B107" s="15"/>
      <c r="C107" s="4" t="s">
        <v>31</v>
      </c>
      <c r="D107" s="38">
        <v>831</v>
      </c>
      <c r="E107" s="38">
        <v>1333</v>
      </c>
      <c r="F107" s="38">
        <v>2</v>
      </c>
      <c r="G107" s="60">
        <f t="shared" si="11"/>
        <v>2166</v>
      </c>
      <c r="H107" s="38">
        <v>11</v>
      </c>
      <c r="I107" s="38">
        <v>44</v>
      </c>
      <c r="J107" s="37">
        <f t="shared" si="13"/>
        <v>55</v>
      </c>
      <c r="K107" s="38">
        <v>2231</v>
      </c>
      <c r="L107" s="38">
        <v>3107</v>
      </c>
      <c r="M107" s="37">
        <f t="shared" si="14"/>
        <v>5338</v>
      </c>
      <c r="N107" s="38">
        <v>157</v>
      </c>
      <c r="O107" s="38">
        <v>18</v>
      </c>
      <c r="P107" s="38">
        <v>113</v>
      </c>
      <c r="Q107" s="37">
        <f t="shared" si="16"/>
        <v>288</v>
      </c>
      <c r="R107" s="60">
        <v>7847</v>
      </c>
      <c r="S107" s="38">
        <v>118</v>
      </c>
      <c r="T107" s="37">
        <f t="shared" si="17"/>
        <v>7965</v>
      </c>
      <c r="U107" s="100"/>
      <c r="V107" s="40"/>
    </row>
    <row r="108" spans="2:22" ht="13.5">
      <c r="B108" s="16" t="s">
        <v>54</v>
      </c>
      <c r="C108" s="7" t="s">
        <v>32</v>
      </c>
      <c r="D108" s="42">
        <v>121</v>
      </c>
      <c r="E108" s="42">
        <v>3</v>
      </c>
      <c r="F108" s="42" t="s">
        <v>89</v>
      </c>
      <c r="G108" s="57">
        <f t="shared" si="11"/>
        <v>124</v>
      </c>
      <c r="H108" s="42">
        <v>4</v>
      </c>
      <c r="I108" s="42">
        <v>13</v>
      </c>
      <c r="J108" s="41">
        <f t="shared" si="13"/>
        <v>17</v>
      </c>
      <c r="K108" s="42">
        <v>4</v>
      </c>
      <c r="L108" s="42">
        <v>14</v>
      </c>
      <c r="M108" s="41">
        <f t="shared" si="14"/>
        <v>18</v>
      </c>
      <c r="N108" s="42">
        <v>50</v>
      </c>
      <c r="O108" s="42">
        <v>1</v>
      </c>
      <c r="P108" s="42" t="s">
        <v>90</v>
      </c>
      <c r="Q108" s="41">
        <f t="shared" si="16"/>
        <v>51</v>
      </c>
      <c r="R108" s="57">
        <v>210</v>
      </c>
      <c r="S108" s="63" t="s">
        <v>89</v>
      </c>
      <c r="T108" s="41">
        <f t="shared" si="17"/>
        <v>210</v>
      </c>
      <c r="U108" s="100"/>
      <c r="V108" s="40"/>
    </row>
    <row r="109" spans="2:22" ht="13.5">
      <c r="B109" s="10"/>
      <c r="C109" s="6" t="s">
        <v>0</v>
      </c>
      <c r="D109" s="43">
        <f>SUM(D107:D108)</f>
        <v>952</v>
      </c>
      <c r="E109" s="43">
        <f>SUM(E107:E108)</f>
        <v>1336</v>
      </c>
      <c r="F109" s="43">
        <f>SUM(F107:F108)</f>
        <v>2</v>
      </c>
      <c r="G109" s="81">
        <f t="shared" si="11"/>
        <v>2290</v>
      </c>
      <c r="H109" s="43">
        <f>SUM(H107:H108)</f>
        <v>15</v>
      </c>
      <c r="I109" s="43">
        <f>SUM(I107:I108)</f>
        <v>57</v>
      </c>
      <c r="J109" s="43">
        <f t="shared" si="13"/>
        <v>72</v>
      </c>
      <c r="K109" s="43">
        <f>SUM(K107:K108)</f>
        <v>2235</v>
      </c>
      <c r="L109" s="43">
        <f>SUM(L107:L108)</f>
        <v>3121</v>
      </c>
      <c r="M109" s="43">
        <f t="shared" si="14"/>
        <v>5356</v>
      </c>
      <c r="N109" s="43">
        <f>SUM(N107:N108)</f>
        <v>207</v>
      </c>
      <c r="O109" s="43">
        <f>SUM(O107:O108)</f>
        <v>19</v>
      </c>
      <c r="P109" s="43">
        <f>SUM(P107:P108)</f>
        <v>113</v>
      </c>
      <c r="Q109" s="43">
        <f t="shared" si="16"/>
        <v>339</v>
      </c>
      <c r="R109" s="43">
        <f>SUM(R107:R108)</f>
        <v>8057</v>
      </c>
      <c r="S109" s="43">
        <f>SUM(S107:S108)</f>
        <v>118</v>
      </c>
      <c r="T109" s="43">
        <f t="shared" si="17"/>
        <v>8175</v>
      </c>
      <c r="U109" s="59">
        <v>4704</v>
      </c>
      <c r="V109" s="45">
        <f>SUM(T109:U109)</f>
        <v>12879</v>
      </c>
    </row>
    <row r="110" spans="2:22" ht="13.5">
      <c r="B110" s="15"/>
      <c r="C110" s="4" t="s">
        <v>31</v>
      </c>
      <c r="D110" s="38">
        <v>115</v>
      </c>
      <c r="E110" s="38">
        <v>171</v>
      </c>
      <c r="F110" s="38">
        <v>1</v>
      </c>
      <c r="G110" s="60">
        <f t="shared" si="11"/>
        <v>287</v>
      </c>
      <c r="H110" s="38">
        <v>5</v>
      </c>
      <c r="I110" s="38">
        <v>66</v>
      </c>
      <c r="J110" s="37">
        <f t="shared" si="13"/>
        <v>71</v>
      </c>
      <c r="K110" s="38">
        <v>1006</v>
      </c>
      <c r="L110" s="38">
        <v>1504</v>
      </c>
      <c r="M110" s="37">
        <f t="shared" si="14"/>
        <v>2510</v>
      </c>
      <c r="N110" s="38">
        <v>69</v>
      </c>
      <c r="O110" s="38">
        <v>7</v>
      </c>
      <c r="P110" s="38">
        <v>51</v>
      </c>
      <c r="Q110" s="37">
        <f t="shared" si="16"/>
        <v>127</v>
      </c>
      <c r="R110" s="60">
        <v>2995</v>
      </c>
      <c r="S110" s="38">
        <v>55</v>
      </c>
      <c r="T110" s="37">
        <f t="shared" si="17"/>
        <v>3050</v>
      </c>
      <c r="U110" s="56"/>
      <c r="V110" s="40"/>
    </row>
    <row r="111" spans="2:22" ht="13.5">
      <c r="B111" s="16" t="s">
        <v>55</v>
      </c>
      <c r="C111" s="7" t="s">
        <v>32</v>
      </c>
      <c r="D111" s="42">
        <v>11</v>
      </c>
      <c r="E111" s="42">
        <v>1</v>
      </c>
      <c r="F111" s="42" t="s">
        <v>89</v>
      </c>
      <c r="G111" s="57">
        <f t="shared" si="11"/>
        <v>12</v>
      </c>
      <c r="H111" s="42">
        <v>1</v>
      </c>
      <c r="I111" s="42">
        <v>7</v>
      </c>
      <c r="J111" s="41">
        <f t="shared" si="13"/>
        <v>8</v>
      </c>
      <c r="K111" s="42">
        <v>1</v>
      </c>
      <c r="L111" s="42">
        <v>20</v>
      </c>
      <c r="M111" s="41">
        <f t="shared" si="14"/>
        <v>21</v>
      </c>
      <c r="N111" s="42">
        <v>4</v>
      </c>
      <c r="O111" s="42">
        <v>1</v>
      </c>
      <c r="P111" s="42" t="s">
        <v>90</v>
      </c>
      <c r="Q111" s="41">
        <f t="shared" si="16"/>
        <v>5</v>
      </c>
      <c r="R111" s="57">
        <v>46</v>
      </c>
      <c r="S111" s="63" t="s">
        <v>89</v>
      </c>
      <c r="T111" s="41">
        <f t="shared" si="17"/>
        <v>46</v>
      </c>
      <c r="U111" s="56"/>
      <c r="V111" s="40"/>
    </row>
    <row r="112" spans="2:22" ht="13.5">
      <c r="B112" s="10"/>
      <c r="C112" s="6" t="s">
        <v>0</v>
      </c>
      <c r="D112" s="43">
        <f>SUM(D110:D111)</f>
        <v>126</v>
      </c>
      <c r="E112" s="43">
        <f>SUM(E110:E111)</f>
        <v>172</v>
      </c>
      <c r="F112" s="43">
        <f>SUM(F110:F111)</f>
        <v>1</v>
      </c>
      <c r="G112" s="81">
        <f t="shared" si="11"/>
        <v>299</v>
      </c>
      <c r="H112" s="43">
        <f>SUM(H110:H111)</f>
        <v>6</v>
      </c>
      <c r="I112" s="43">
        <f>SUM(I110:I111)</f>
        <v>73</v>
      </c>
      <c r="J112" s="43">
        <f t="shared" si="13"/>
        <v>79</v>
      </c>
      <c r="K112" s="43">
        <f>SUM(K110:K111)</f>
        <v>1007</v>
      </c>
      <c r="L112" s="43">
        <f>SUM(L110:L111)</f>
        <v>1524</v>
      </c>
      <c r="M112" s="43">
        <f t="shared" si="14"/>
        <v>2531</v>
      </c>
      <c r="N112" s="43">
        <f>SUM(N110:N111)</f>
        <v>73</v>
      </c>
      <c r="O112" s="43">
        <f>SUM(O110:O111)</f>
        <v>8</v>
      </c>
      <c r="P112" s="43">
        <f>SUM(P110:P111)</f>
        <v>51</v>
      </c>
      <c r="Q112" s="43">
        <f t="shared" si="16"/>
        <v>132</v>
      </c>
      <c r="R112" s="43">
        <f>SUM(R110:R111)</f>
        <v>3041</v>
      </c>
      <c r="S112" s="43">
        <f>SUM(S110:S111)</f>
        <v>55</v>
      </c>
      <c r="T112" s="43">
        <f t="shared" si="17"/>
        <v>3096</v>
      </c>
      <c r="U112" s="59">
        <v>2071</v>
      </c>
      <c r="V112" s="45">
        <f>SUM(T112:U112)</f>
        <v>5167</v>
      </c>
    </row>
    <row r="113" spans="2:22" ht="13.5">
      <c r="B113" s="15"/>
      <c r="C113" s="4" t="s">
        <v>31</v>
      </c>
      <c r="D113" s="38">
        <v>62</v>
      </c>
      <c r="E113" s="38">
        <v>80</v>
      </c>
      <c r="F113" s="38" t="s">
        <v>89</v>
      </c>
      <c r="G113" s="60">
        <f t="shared" si="11"/>
        <v>142</v>
      </c>
      <c r="H113" s="38" t="s">
        <v>90</v>
      </c>
      <c r="I113" s="38">
        <v>6</v>
      </c>
      <c r="J113" s="37">
        <f t="shared" si="13"/>
        <v>6</v>
      </c>
      <c r="K113" s="38">
        <v>260</v>
      </c>
      <c r="L113" s="38">
        <v>431</v>
      </c>
      <c r="M113" s="37">
        <f t="shared" si="14"/>
        <v>691</v>
      </c>
      <c r="N113" s="38">
        <v>27</v>
      </c>
      <c r="O113" s="38">
        <v>4</v>
      </c>
      <c r="P113" s="38">
        <v>24</v>
      </c>
      <c r="Q113" s="37">
        <f t="shared" si="16"/>
        <v>55</v>
      </c>
      <c r="R113" s="60">
        <v>894</v>
      </c>
      <c r="S113" s="38">
        <v>10</v>
      </c>
      <c r="T113" s="37">
        <f t="shared" si="17"/>
        <v>904</v>
      </c>
      <c r="U113" s="56"/>
      <c r="V113" s="40"/>
    </row>
    <row r="114" spans="2:22" ht="13.5">
      <c r="B114" s="16" t="s">
        <v>56</v>
      </c>
      <c r="C114" s="7" t="s">
        <v>32</v>
      </c>
      <c r="D114" s="42">
        <v>2</v>
      </c>
      <c r="E114" s="42">
        <v>1</v>
      </c>
      <c r="F114" s="42" t="s">
        <v>89</v>
      </c>
      <c r="G114" s="57">
        <f t="shared" si="11"/>
        <v>3</v>
      </c>
      <c r="H114" s="42" t="s">
        <v>90</v>
      </c>
      <c r="I114" s="42" t="s">
        <v>89</v>
      </c>
      <c r="J114" s="63" t="s">
        <v>89</v>
      </c>
      <c r="K114" s="42" t="s">
        <v>89</v>
      </c>
      <c r="L114" s="42" t="s">
        <v>89</v>
      </c>
      <c r="M114" s="63" t="s">
        <v>89</v>
      </c>
      <c r="N114" s="42">
        <v>2</v>
      </c>
      <c r="O114" s="42" t="s">
        <v>89</v>
      </c>
      <c r="P114" s="42" t="s">
        <v>89</v>
      </c>
      <c r="Q114" s="41">
        <f t="shared" si="16"/>
        <v>2</v>
      </c>
      <c r="R114" s="57">
        <v>5</v>
      </c>
      <c r="S114" s="63" t="s">
        <v>89</v>
      </c>
      <c r="T114" s="41">
        <f t="shared" si="17"/>
        <v>5</v>
      </c>
      <c r="U114" s="56"/>
      <c r="V114" s="40"/>
    </row>
    <row r="115" spans="2:22" ht="13.5">
      <c r="B115" s="10"/>
      <c r="C115" s="6" t="s">
        <v>0</v>
      </c>
      <c r="D115" s="43">
        <f>SUM(D113:D114)</f>
        <v>64</v>
      </c>
      <c r="E115" s="43">
        <f>SUM(E113:E114)</f>
        <v>81</v>
      </c>
      <c r="F115" s="94" t="s">
        <v>89</v>
      </c>
      <c r="G115" s="81">
        <f t="shared" si="11"/>
        <v>145</v>
      </c>
      <c r="H115" s="94" t="s">
        <v>92</v>
      </c>
      <c r="I115" s="43">
        <f>SUM(I113:I114)</f>
        <v>6</v>
      </c>
      <c r="J115" s="43">
        <f t="shared" si="13"/>
        <v>6</v>
      </c>
      <c r="K115" s="43">
        <f>SUM(K113:K114)</f>
        <v>260</v>
      </c>
      <c r="L115" s="43">
        <f>SUM(L113:L114)</f>
        <v>431</v>
      </c>
      <c r="M115" s="43">
        <f t="shared" si="14"/>
        <v>691</v>
      </c>
      <c r="N115" s="43">
        <f>SUM(N113:N114)</f>
        <v>29</v>
      </c>
      <c r="O115" s="43">
        <f>SUM(O113:O114)</f>
        <v>4</v>
      </c>
      <c r="P115" s="43">
        <f>SUM(P113:P114)</f>
        <v>24</v>
      </c>
      <c r="Q115" s="43">
        <f t="shared" si="16"/>
        <v>57</v>
      </c>
      <c r="R115" s="43">
        <f>SUM(R113:R114)</f>
        <v>899</v>
      </c>
      <c r="S115" s="43">
        <f>SUM(S113:S114)</f>
        <v>10</v>
      </c>
      <c r="T115" s="43">
        <f t="shared" si="17"/>
        <v>909</v>
      </c>
      <c r="U115" s="59">
        <v>850</v>
      </c>
      <c r="V115" s="45">
        <f>SUM(T115:U115)</f>
        <v>1759</v>
      </c>
    </row>
    <row r="116" spans="2:22" ht="13.5">
      <c r="B116" s="15"/>
      <c r="C116" s="4" t="s">
        <v>31</v>
      </c>
      <c r="D116" s="38">
        <v>97</v>
      </c>
      <c r="E116" s="38">
        <v>205</v>
      </c>
      <c r="F116" s="38">
        <v>1</v>
      </c>
      <c r="G116" s="60">
        <f t="shared" si="11"/>
        <v>303</v>
      </c>
      <c r="H116" s="38">
        <v>3</v>
      </c>
      <c r="I116" s="38">
        <v>15</v>
      </c>
      <c r="J116" s="37">
        <f t="shared" si="13"/>
        <v>18</v>
      </c>
      <c r="K116" s="38">
        <v>570</v>
      </c>
      <c r="L116" s="38">
        <v>1037</v>
      </c>
      <c r="M116" s="37">
        <f t="shared" si="14"/>
        <v>1607</v>
      </c>
      <c r="N116" s="38">
        <v>38</v>
      </c>
      <c r="O116" s="38">
        <v>10</v>
      </c>
      <c r="P116" s="38">
        <v>13</v>
      </c>
      <c r="Q116" s="37">
        <f t="shared" si="16"/>
        <v>61</v>
      </c>
      <c r="R116" s="60">
        <v>1989</v>
      </c>
      <c r="S116" s="38">
        <v>105</v>
      </c>
      <c r="T116" s="37">
        <f t="shared" si="17"/>
        <v>2094</v>
      </c>
      <c r="U116" s="56"/>
      <c r="V116" s="40"/>
    </row>
    <row r="117" spans="2:22" ht="13.5">
      <c r="B117" s="16" t="s">
        <v>57</v>
      </c>
      <c r="C117" s="7" t="s">
        <v>32</v>
      </c>
      <c r="D117" s="42">
        <v>63</v>
      </c>
      <c r="E117" s="42">
        <v>3</v>
      </c>
      <c r="F117" s="42" t="s">
        <v>89</v>
      </c>
      <c r="G117" s="57">
        <f t="shared" si="11"/>
        <v>66</v>
      </c>
      <c r="H117" s="42">
        <v>2</v>
      </c>
      <c r="I117" s="42">
        <v>5</v>
      </c>
      <c r="J117" s="41">
        <f t="shared" si="13"/>
        <v>7</v>
      </c>
      <c r="K117" s="42" t="s">
        <v>89</v>
      </c>
      <c r="L117" s="42" t="s">
        <v>89</v>
      </c>
      <c r="M117" s="63" t="s">
        <v>89</v>
      </c>
      <c r="N117" s="42" t="s">
        <v>89</v>
      </c>
      <c r="O117" s="42" t="s">
        <v>89</v>
      </c>
      <c r="P117" s="42" t="s">
        <v>89</v>
      </c>
      <c r="Q117" s="63" t="s">
        <v>89</v>
      </c>
      <c r="R117" s="57">
        <v>76</v>
      </c>
      <c r="S117" s="63" t="s">
        <v>89</v>
      </c>
      <c r="T117" s="41">
        <f t="shared" si="17"/>
        <v>76</v>
      </c>
      <c r="U117" s="56"/>
      <c r="V117" s="40"/>
    </row>
    <row r="118" spans="2:22" ht="13.5">
      <c r="B118" s="10"/>
      <c r="C118" s="6" t="s">
        <v>0</v>
      </c>
      <c r="D118" s="43">
        <f>SUM(D116:D117)</f>
        <v>160</v>
      </c>
      <c r="E118" s="43">
        <f>SUM(E116:E117)</f>
        <v>208</v>
      </c>
      <c r="F118" s="43">
        <f>SUM(F116:F117)</f>
        <v>1</v>
      </c>
      <c r="G118" s="81">
        <f t="shared" si="11"/>
        <v>369</v>
      </c>
      <c r="H118" s="43">
        <f>SUM(H116:H117)</f>
        <v>5</v>
      </c>
      <c r="I118" s="43">
        <f>SUM(I116:I117)</f>
        <v>20</v>
      </c>
      <c r="J118" s="43">
        <f t="shared" si="13"/>
        <v>25</v>
      </c>
      <c r="K118" s="43">
        <f>SUM(K116:K117)</f>
        <v>570</v>
      </c>
      <c r="L118" s="43">
        <f>SUM(L116:L117)</f>
        <v>1037</v>
      </c>
      <c r="M118" s="43">
        <f t="shared" si="14"/>
        <v>1607</v>
      </c>
      <c r="N118" s="43">
        <f>SUM(N116:N117)</f>
        <v>38</v>
      </c>
      <c r="O118" s="43">
        <f>SUM(O116:O117)</f>
        <v>10</v>
      </c>
      <c r="P118" s="43">
        <f>SUM(P116:P117)</f>
        <v>13</v>
      </c>
      <c r="Q118" s="43">
        <f t="shared" si="16"/>
        <v>61</v>
      </c>
      <c r="R118" s="43">
        <f>SUM(R116:R117)</f>
        <v>2065</v>
      </c>
      <c r="S118" s="43">
        <f>SUM(S116:S117)</f>
        <v>105</v>
      </c>
      <c r="T118" s="43">
        <f t="shared" si="17"/>
        <v>2170</v>
      </c>
      <c r="U118" s="59">
        <v>1913</v>
      </c>
      <c r="V118" s="45">
        <f>SUM(T118:U118)</f>
        <v>4083</v>
      </c>
    </row>
    <row r="119" spans="2:22" ht="13.5">
      <c r="B119" s="16"/>
      <c r="C119" s="4" t="s">
        <v>31</v>
      </c>
      <c r="D119" s="63">
        <v>322</v>
      </c>
      <c r="E119" s="63">
        <v>604</v>
      </c>
      <c r="F119" s="63">
        <v>3</v>
      </c>
      <c r="G119" s="60">
        <f t="shared" si="11"/>
        <v>929</v>
      </c>
      <c r="H119" s="63">
        <v>2</v>
      </c>
      <c r="I119" s="63">
        <v>26</v>
      </c>
      <c r="J119" s="37">
        <f t="shared" si="13"/>
        <v>28</v>
      </c>
      <c r="K119" s="63">
        <v>2415</v>
      </c>
      <c r="L119" s="63">
        <v>4269</v>
      </c>
      <c r="M119" s="37">
        <f t="shared" si="14"/>
        <v>6684</v>
      </c>
      <c r="N119" s="63">
        <v>176</v>
      </c>
      <c r="O119" s="63">
        <v>34</v>
      </c>
      <c r="P119" s="63">
        <v>54</v>
      </c>
      <c r="Q119" s="37">
        <f t="shared" si="16"/>
        <v>264</v>
      </c>
      <c r="R119" s="60">
        <v>7905</v>
      </c>
      <c r="S119" s="63">
        <v>287</v>
      </c>
      <c r="T119" s="37">
        <f t="shared" si="17"/>
        <v>8192</v>
      </c>
      <c r="U119" s="56"/>
      <c r="V119" s="40"/>
    </row>
    <row r="120" spans="2:22" ht="13.5">
      <c r="B120" s="16" t="s">
        <v>82</v>
      </c>
      <c r="C120" s="7" t="s">
        <v>32</v>
      </c>
      <c r="D120" s="63">
        <v>125</v>
      </c>
      <c r="E120" s="63">
        <v>2</v>
      </c>
      <c r="F120" s="63">
        <v>3</v>
      </c>
      <c r="G120" s="57">
        <f aca="true" t="shared" si="20" ref="G120:G183">SUM(D120:F120)</f>
        <v>130</v>
      </c>
      <c r="H120" s="63">
        <v>4</v>
      </c>
      <c r="I120" s="63">
        <v>3</v>
      </c>
      <c r="J120" s="41">
        <f t="shared" si="13"/>
        <v>7</v>
      </c>
      <c r="K120" s="63" t="s">
        <v>89</v>
      </c>
      <c r="L120" s="63" t="s">
        <v>89</v>
      </c>
      <c r="M120" s="63" t="s">
        <v>89</v>
      </c>
      <c r="N120" s="63">
        <v>35</v>
      </c>
      <c r="O120" s="63">
        <v>1</v>
      </c>
      <c r="P120" s="63" t="s">
        <v>89</v>
      </c>
      <c r="Q120" s="41">
        <f t="shared" si="16"/>
        <v>36</v>
      </c>
      <c r="R120" s="57">
        <v>173</v>
      </c>
      <c r="S120" s="63" t="s">
        <v>89</v>
      </c>
      <c r="T120" s="41">
        <f t="shared" si="17"/>
        <v>173</v>
      </c>
      <c r="U120" s="56"/>
      <c r="V120" s="40"/>
    </row>
    <row r="121" spans="2:22" ht="13.5">
      <c r="B121" s="10"/>
      <c r="C121" s="6" t="s">
        <v>0</v>
      </c>
      <c r="D121" s="43">
        <f>SUM(D119:D120)</f>
        <v>447</v>
      </c>
      <c r="E121" s="43">
        <f>SUM(E119:E120)</f>
        <v>606</v>
      </c>
      <c r="F121" s="43">
        <f>SUM(F119:F120)</f>
        <v>6</v>
      </c>
      <c r="G121" s="81">
        <f t="shared" si="20"/>
        <v>1059</v>
      </c>
      <c r="H121" s="43">
        <f>SUM(H119:H120)</f>
        <v>6</v>
      </c>
      <c r="I121" s="43">
        <f>SUM(I119:I120)</f>
        <v>29</v>
      </c>
      <c r="J121" s="43">
        <f t="shared" si="13"/>
        <v>35</v>
      </c>
      <c r="K121" s="43">
        <f>SUM(K119:K120)</f>
        <v>2415</v>
      </c>
      <c r="L121" s="43">
        <f>SUM(L119:L120)</f>
        <v>4269</v>
      </c>
      <c r="M121" s="43">
        <f t="shared" si="14"/>
        <v>6684</v>
      </c>
      <c r="N121" s="43">
        <f>SUM(N119:N120)</f>
        <v>211</v>
      </c>
      <c r="O121" s="43">
        <f>SUM(O119:O120)</f>
        <v>35</v>
      </c>
      <c r="P121" s="43">
        <f>SUM(P119:P120)</f>
        <v>54</v>
      </c>
      <c r="Q121" s="43">
        <f t="shared" si="16"/>
        <v>300</v>
      </c>
      <c r="R121" s="43">
        <f>SUM(R119:R120)</f>
        <v>8078</v>
      </c>
      <c r="S121" s="43">
        <f>SUM(S119:S120)</f>
        <v>287</v>
      </c>
      <c r="T121" s="43">
        <f t="shared" si="17"/>
        <v>8365</v>
      </c>
      <c r="U121" s="59">
        <v>7298</v>
      </c>
      <c r="V121" s="45">
        <f>SUM(T121:U121)</f>
        <v>15663</v>
      </c>
    </row>
    <row r="122" spans="2:22" ht="13.5">
      <c r="B122" s="15" t="s">
        <v>58</v>
      </c>
      <c r="C122" s="4" t="s">
        <v>31</v>
      </c>
      <c r="D122" s="38" t="s">
        <v>89</v>
      </c>
      <c r="E122" s="38" t="s">
        <v>89</v>
      </c>
      <c r="F122" s="38" t="s">
        <v>89</v>
      </c>
      <c r="G122" s="105" t="s">
        <v>89</v>
      </c>
      <c r="H122" s="38" t="s">
        <v>89</v>
      </c>
      <c r="I122" s="38" t="s">
        <v>89</v>
      </c>
      <c r="J122" s="91" t="s">
        <v>89</v>
      </c>
      <c r="K122" s="38" t="s">
        <v>89</v>
      </c>
      <c r="L122" s="38">
        <v>2</v>
      </c>
      <c r="M122" s="37">
        <f t="shared" si="14"/>
        <v>2</v>
      </c>
      <c r="N122" s="38" t="s">
        <v>89</v>
      </c>
      <c r="O122" s="38" t="s">
        <v>89</v>
      </c>
      <c r="P122" s="38" t="s">
        <v>89</v>
      </c>
      <c r="Q122" s="91" t="s">
        <v>89</v>
      </c>
      <c r="R122" s="60">
        <v>2</v>
      </c>
      <c r="S122" s="63" t="s">
        <v>89</v>
      </c>
      <c r="T122" s="37">
        <f t="shared" si="17"/>
        <v>2</v>
      </c>
      <c r="U122" s="56"/>
      <c r="V122" s="40"/>
    </row>
    <row r="123" spans="2:22" ht="13.5">
      <c r="B123" s="16" t="s">
        <v>35</v>
      </c>
      <c r="C123" s="7" t="s">
        <v>32</v>
      </c>
      <c r="D123" s="42" t="s">
        <v>89</v>
      </c>
      <c r="E123" s="42" t="s">
        <v>89</v>
      </c>
      <c r="F123" s="42" t="s">
        <v>89</v>
      </c>
      <c r="G123" s="101" t="s">
        <v>89</v>
      </c>
      <c r="H123" s="42" t="s">
        <v>89</v>
      </c>
      <c r="I123" s="42" t="s">
        <v>89</v>
      </c>
      <c r="J123" s="63" t="s">
        <v>89</v>
      </c>
      <c r="K123" s="42" t="s">
        <v>89</v>
      </c>
      <c r="L123" s="42" t="s">
        <v>89</v>
      </c>
      <c r="M123" s="63" t="s">
        <v>89</v>
      </c>
      <c r="N123" s="42" t="s">
        <v>89</v>
      </c>
      <c r="O123" s="42" t="s">
        <v>89</v>
      </c>
      <c r="P123" s="42" t="s">
        <v>89</v>
      </c>
      <c r="Q123" s="63" t="s">
        <v>89</v>
      </c>
      <c r="R123" s="63" t="s">
        <v>89</v>
      </c>
      <c r="S123" s="63" t="s">
        <v>89</v>
      </c>
      <c r="T123" s="63" t="s">
        <v>89</v>
      </c>
      <c r="U123" s="56"/>
      <c r="V123" s="40"/>
    </row>
    <row r="124" spans="2:22" ht="13.5">
      <c r="B124" s="10"/>
      <c r="C124" s="6" t="s">
        <v>0</v>
      </c>
      <c r="D124" s="94" t="s">
        <v>89</v>
      </c>
      <c r="E124" s="94" t="s">
        <v>89</v>
      </c>
      <c r="F124" s="94" t="s">
        <v>89</v>
      </c>
      <c r="G124" s="112" t="s">
        <v>89</v>
      </c>
      <c r="H124" s="94" t="s">
        <v>89</v>
      </c>
      <c r="I124" s="94" t="s">
        <v>89</v>
      </c>
      <c r="J124" s="94" t="s">
        <v>89</v>
      </c>
      <c r="K124" s="94" t="s">
        <v>89</v>
      </c>
      <c r="L124" s="43">
        <f>SUM(L122:L123)</f>
        <v>2</v>
      </c>
      <c r="M124" s="43">
        <f t="shared" si="14"/>
        <v>2</v>
      </c>
      <c r="N124" s="94" t="s">
        <v>89</v>
      </c>
      <c r="O124" s="94" t="s">
        <v>89</v>
      </c>
      <c r="P124" s="94" t="s">
        <v>89</v>
      </c>
      <c r="Q124" s="94" t="s">
        <v>89</v>
      </c>
      <c r="R124" s="43">
        <f>SUM(R122:R123)</f>
        <v>2</v>
      </c>
      <c r="S124" s="63" t="s">
        <v>89</v>
      </c>
      <c r="T124" s="43">
        <f t="shared" si="17"/>
        <v>2</v>
      </c>
      <c r="U124" s="63" t="s">
        <v>89</v>
      </c>
      <c r="V124" s="45">
        <f>SUM(T124:U124)</f>
        <v>2</v>
      </c>
    </row>
    <row r="125" spans="2:22" s="20" customFormat="1" ht="13.5">
      <c r="B125" s="24"/>
      <c r="C125" s="30" t="s">
        <v>31</v>
      </c>
      <c r="D125" s="47">
        <f aca="true" t="shared" si="21" ref="D125:F126">SUM(D122,D119,D116,D113,D110,D107,D104,D101)</f>
        <v>2083</v>
      </c>
      <c r="E125" s="47">
        <f t="shared" si="21"/>
        <v>3426</v>
      </c>
      <c r="F125" s="47">
        <f t="shared" si="21"/>
        <v>7</v>
      </c>
      <c r="G125" s="46">
        <f t="shared" si="20"/>
        <v>5516</v>
      </c>
      <c r="H125" s="47">
        <f>SUM(H122,H119,H116,H113,H110,H107,H104,H101)</f>
        <v>25</v>
      </c>
      <c r="I125" s="47">
        <f>SUM(I122,I119,I116,I113,I110,I107,I104,I101)</f>
        <v>220</v>
      </c>
      <c r="J125" s="47">
        <f t="shared" si="13"/>
        <v>245</v>
      </c>
      <c r="K125" s="47">
        <f>SUM(K122,K119,K116,K113,K110,K107,K104,K101)</f>
        <v>10152</v>
      </c>
      <c r="L125" s="47">
        <f>SUM(L122,L119,L116,L113,L110,L107,L104,L101)</f>
        <v>16821</v>
      </c>
      <c r="M125" s="47">
        <f t="shared" si="14"/>
        <v>26973</v>
      </c>
      <c r="N125" s="47">
        <f aca="true" t="shared" si="22" ref="N125:P126">SUM(N122,N119,N116,N113,N110,N107,N104,N101)</f>
        <v>765</v>
      </c>
      <c r="O125" s="47">
        <f t="shared" si="22"/>
        <v>153</v>
      </c>
      <c r="P125" s="47">
        <f t="shared" si="22"/>
        <v>420</v>
      </c>
      <c r="Q125" s="47">
        <f t="shared" si="16"/>
        <v>1338</v>
      </c>
      <c r="R125" s="47">
        <f>SUM(R122,R119,R116,R113,R110,R107,R104,R101)</f>
        <v>34072</v>
      </c>
      <c r="S125" s="47">
        <f>SUM(S122,S119,S116,S113,S110,S107,S104,S101)</f>
        <v>1068</v>
      </c>
      <c r="T125" s="47">
        <f t="shared" si="17"/>
        <v>35140</v>
      </c>
      <c r="U125" s="47"/>
      <c r="V125" s="48"/>
    </row>
    <row r="126" spans="2:22" s="20" customFormat="1" ht="13.5">
      <c r="B126" s="25" t="s">
        <v>59</v>
      </c>
      <c r="C126" s="31" t="s">
        <v>32</v>
      </c>
      <c r="D126" s="50">
        <f t="shared" si="21"/>
        <v>421</v>
      </c>
      <c r="E126" s="50">
        <f t="shared" si="21"/>
        <v>26</v>
      </c>
      <c r="F126" s="50">
        <f t="shared" si="21"/>
        <v>6</v>
      </c>
      <c r="G126" s="49">
        <f t="shared" si="20"/>
        <v>453</v>
      </c>
      <c r="H126" s="50">
        <f>SUM(H123,H120,H117,H114,H111,H108,H105,H102)</f>
        <v>68</v>
      </c>
      <c r="I126" s="50">
        <f>SUM(I123,I120,I117,I114,I111,I108,I105,I102)</f>
        <v>47</v>
      </c>
      <c r="J126" s="50">
        <f t="shared" si="13"/>
        <v>115</v>
      </c>
      <c r="K126" s="50">
        <f>SUM(K123,K120,K117,K114,K111,K108,K105,K102)</f>
        <v>10</v>
      </c>
      <c r="L126" s="50">
        <f>SUM(L123,L120,L117,L114,L111,L108,L105,L102)</f>
        <v>63</v>
      </c>
      <c r="M126" s="50">
        <f t="shared" si="14"/>
        <v>73</v>
      </c>
      <c r="N126" s="50">
        <f t="shared" si="22"/>
        <v>149</v>
      </c>
      <c r="O126" s="50">
        <f t="shared" si="22"/>
        <v>5</v>
      </c>
      <c r="P126" s="98" t="s">
        <v>89</v>
      </c>
      <c r="Q126" s="50">
        <f t="shared" si="16"/>
        <v>154</v>
      </c>
      <c r="R126" s="50">
        <f>SUM(R123,R120,R117,R114,R111,R108,R105,R102)</f>
        <v>798</v>
      </c>
      <c r="S126" s="63" t="s">
        <v>89</v>
      </c>
      <c r="T126" s="50">
        <f t="shared" si="17"/>
        <v>798</v>
      </c>
      <c r="U126" s="50"/>
      <c r="V126" s="48"/>
    </row>
    <row r="127" spans="2:22" s="20" customFormat="1" ht="13.5">
      <c r="B127" s="26"/>
      <c r="C127" s="32" t="s">
        <v>0</v>
      </c>
      <c r="D127" s="52">
        <f>SUM(D125:D126)</f>
        <v>2504</v>
      </c>
      <c r="E127" s="52">
        <f>SUM(E125:E126)</f>
        <v>3452</v>
      </c>
      <c r="F127" s="52">
        <f>SUM(F125:F126)</f>
        <v>13</v>
      </c>
      <c r="G127" s="77">
        <f t="shared" si="20"/>
        <v>5969</v>
      </c>
      <c r="H127" s="52">
        <f>SUM(H125:H126)</f>
        <v>93</v>
      </c>
      <c r="I127" s="52">
        <f>SUM(I125:I126)</f>
        <v>267</v>
      </c>
      <c r="J127" s="52">
        <f t="shared" si="13"/>
        <v>360</v>
      </c>
      <c r="K127" s="52">
        <f>SUM(K125:K126)</f>
        <v>10162</v>
      </c>
      <c r="L127" s="52">
        <f>SUM(L125:L126)</f>
        <v>16884</v>
      </c>
      <c r="M127" s="52">
        <f t="shared" si="14"/>
        <v>27046</v>
      </c>
      <c r="N127" s="52">
        <f>SUM(N125:N126)</f>
        <v>914</v>
      </c>
      <c r="O127" s="52">
        <f>SUM(O125:O126)</f>
        <v>158</v>
      </c>
      <c r="P127" s="52">
        <f>SUM(P125:P126)</f>
        <v>420</v>
      </c>
      <c r="Q127" s="52">
        <f t="shared" si="16"/>
        <v>1492</v>
      </c>
      <c r="R127" s="52">
        <f>SUM(R125:R126)</f>
        <v>34870</v>
      </c>
      <c r="S127" s="52">
        <f>SUM(S125:S126)</f>
        <v>1068</v>
      </c>
      <c r="T127" s="52">
        <f t="shared" si="17"/>
        <v>35938</v>
      </c>
      <c r="U127" s="52">
        <f>SUM(U124,U121,U118,U115,U112,U109,U106,U103)</f>
        <v>26736</v>
      </c>
      <c r="V127" s="53">
        <f>SUM(T127:U127)</f>
        <v>62674</v>
      </c>
    </row>
    <row r="128" spans="2:22" ht="13.5">
      <c r="B128" s="18" t="s">
        <v>60</v>
      </c>
      <c r="C128" s="4" t="s">
        <v>31</v>
      </c>
      <c r="D128" s="38">
        <v>231</v>
      </c>
      <c r="E128" s="38">
        <v>433</v>
      </c>
      <c r="F128" s="38">
        <v>1</v>
      </c>
      <c r="G128" s="60">
        <f t="shared" si="20"/>
        <v>665</v>
      </c>
      <c r="H128" s="38">
        <v>9</v>
      </c>
      <c r="I128" s="38">
        <v>150</v>
      </c>
      <c r="J128" s="37">
        <f t="shared" si="13"/>
        <v>159</v>
      </c>
      <c r="K128" s="38">
        <v>983</v>
      </c>
      <c r="L128" s="38">
        <v>1404</v>
      </c>
      <c r="M128" s="37">
        <f t="shared" si="14"/>
        <v>2387</v>
      </c>
      <c r="N128" s="38">
        <v>124</v>
      </c>
      <c r="O128" s="38">
        <v>8</v>
      </c>
      <c r="P128" s="38">
        <v>111</v>
      </c>
      <c r="Q128" s="37">
        <f t="shared" si="16"/>
        <v>243</v>
      </c>
      <c r="R128" s="60">
        <v>3454</v>
      </c>
      <c r="S128" s="38">
        <v>44</v>
      </c>
      <c r="T128" s="37">
        <f t="shared" si="17"/>
        <v>3498</v>
      </c>
      <c r="U128" s="56"/>
      <c r="V128" s="40"/>
    </row>
    <row r="129" spans="2:22" ht="13.5">
      <c r="B129" s="16" t="s">
        <v>61</v>
      </c>
      <c r="C129" s="7" t="s">
        <v>32</v>
      </c>
      <c r="D129" s="42">
        <v>5</v>
      </c>
      <c r="E129" s="42">
        <v>1</v>
      </c>
      <c r="F129" s="42" t="s">
        <v>90</v>
      </c>
      <c r="G129" s="57">
        <f t="shared" si="20"/>
        <v>6</v>
      </c>
      <c r="H129" s="42">
        <v>9</v>
      </c>
      <c r="I129" s="42">
        <v>16</v>
      </c>
      <c r="J129" s="41">
        <f t="shared" si="13"/>
        <v>25</v>
      </c>
      <c r="K129" s="42">
        <v>15</v>
      </c>
      <c r="L129" s="42">
        <v>8</v>
      </c>
      <c r="M129" s="41">
        <f t="shared" si="14"/>
        <v>23</v>
      </c>
      <c r="N129" s="42">
        <v>7</v>
      </c>
      <c r="O129" s="42" t="s">
        <v>89</v>
      </c>
      <c r="P129" s="42" t="s">
        <v>89</v>
      </c>
      <c r="Q129" s="41">
        <f t="shared" si="16"/>
        <v>7</v>
      </c>
      <c r="R129" s="57">
        <v>61</v>
      </c>
      <c r="S129" s="63" t="s">
        <v>89</v>
      </c>
      <c r="T129" s="41">
        <f t="shared" si="17"/>
        <v>61</v>
      </c>
      <c r="U129" s="56"/>
      <c r="V129" s="40"/>
    </row>
    <row r="130" spans="2:22" ht="13.5">
      <c r="B130" s="10"/>
      <c r="C130" s="6" t="s">
        <v>0</v>
      </c>
      <c r="D130" s="43">
        <f>SUM(D128:D129)</f>
        <v>236</v>
      </c>
      <c r="E130" s="43">
        <f>SUM(E128:E129)</f>
        <v>434</v>
      </c>
      <c r="F130" s="43">
        <f>SUM(F128:F129)</f>
        <v>1</v>
      </c>
      <c r="G130" s="81">
        <f t="shared" si="20"/>
        <v>671</v>
      </c>
      <c r="H130" s="43">
        <f>SUM(H128:H129)</f>
        <v>18</v>
      </c>
      <c r="I130" s="43">
        <f>SUM(I128:I129)</f>
        <v>166</v>
      </c>
      <c r="J130" s="43">
        <f t="shared" si="13"/>
        <v>184</v>
      </c>
      <c r="K130" s="43">
        <f>SUM(K128:K129)</f>
        <v>998</v>
      </c>
      <c r="L130" s="43">
        <f>SUM(L128:L129)</f>
        <v>1412</v>
      </c>
      <c r="M130" s="43">
        <f t="shared" si="14"/>
        <v>2410</v>
      </c>
      <c r="N130" s="43">
        <f>SUM(N128:N129)</f>
        <v>131</v>
      </c>
      <c r="O130" s="43">
        <f>SUM(O128:O129)</f>
        <v>8</v>
      </c>
      <c r="P130" s="43">
        <f>SUM(P128:P129)</f>
        <v>111</v>
      </c>
      <c r="Q130" s="43">
        <f t="shared" si="16"/>
        <v>250</v>
      </c>
      <c r="R130" s="43">
        <f>SUM(R128:R129)</f>
        <v>3515</v>
      </c>
      <c r="S130" s="43">
        <f>SUM(S128:S129)</f>
        <v>44</v>
      </c>
      <c r="T130" s="43">
        <f t="shared" si="17"/>
        <v>3559</v>
      </c>
      <c r="U130" s="59">
        <v>2507</v>
      </c>
      <c r="V130" s="45">
        <f>SUM(T130:U130)</f>
        <v>6066</v>
      </c>
    </row>
    <row r="131" spans="2:22" ht="13.5">
      <c r="B131" s="15"/>
      <c r="C131" s="4" t="s">
        <v>31</v>
      </c>
      <c r="D131" s="38">
        <v>76</v>
      </c>
      <c r="E131" s="38">
        <v>218</v>
      </c>
      <c r="F131" s="38" t="s">
        <v>90</v>
      </c>
      <c r="G131" s="60">
        <f t="shared" si="20"/>
        <v>294</v>
      </c>
      <c r="H131" s="38" t="s">
        <v>90</v>
      </c>
      <c r="I131" s="38">
        <v>13</v>
      </c>
      <c r="J131" s="37">
        <f aca="true" t="shared" si="23" ref="J131:J184">SUM(H131:I131)</f>
        <v>13</v>
      </c>
      <c r="K131" s="38">
        <v>565</v>
      </c>
      <c r="L131" s="38">
        <v>846</v>
      </c>
      <c r="M131" s="37">
        <f aca="true" t="shared" si="24" ref="M131:M184">SUM(K131:L131)</f>
        <v>1411</v>
      </c>
      <c r="N131" s="38">
        <v>42</v>
      </c>
      <c r="O131" s="38">
        <v>8</v>
      </c>
      <c r="P131" s="38">
        <v>12</v>
      </c>
      <c r="Q131" s="37">
        <f aca="true" t="shared" si="25" ref="Q131:Q184">SUM(N131:P131)</f>
        <v>62</v>
      </c>
      <c r="R131" s="60">
        <v>1780</v>
      </c>
      <c r="S131" s="38">
        <v>38</v>
      </c>
      <c r="T131" s="37">
        <f aca="true" t="shared" si="26" ref="T131:T184">SUM(R131:S131)</f>
        <v>1818</v>
      </c>
      <c r="U131" s="56"/>
      <c r="V131" s="40"/>
    </row>
    <row r="132" spans="2:22" ht="13.5">
      <c r="B132" s="16" t="s">
        <v>62</v>
      </c>
      <c r="C132" s="7" t="s">
        <v>32</v>
      </c>
      <c r="D132" s="42" t="s">
        <v>90</v>
      </c>
      <c r="E132" s="42" t="s">
        <v>90</v>
      </c>
      <c r="F132" s="42" t="s">
        <v>90</v>
      </c>
      <c r="G132" s="101" t="s">
        <v>91</v>
      </c>
      <c r="H132" s="42" t="s">
        <v>90</v>
      </c>
      <c r="I132" s="42" t="s">
        <v>90</v>
      </c>
      <c r="J132" s="63" t="s">
        <v>92</v>
      </c>
      <c r="K132" s="42" t="s">
        <v>89</v>
      </c>
      <c r="L132" s="42" t="s">
        <v>89</v>
      </c>
      <c r="M132" s="63" t="s">
        <v>89</v>
      </c>
      <c r="N132" s="42" t="s">
        <v>89</v>
      </c>
      <c r="O132" s="42" t="s">
        <v>89</v>
      </c>
      <c r="P132" s="42" t="s">
        <v>89</v>
      </c>
      <c r="Q132" s="63" t="s">
        <v>89</v>
      </c>
      <c r="R132" s="63" t="s">
        <v>89</v>
      </c>
      <c r="S132" s="63" t="s">
        <v>89</v>
      </c>
      <c r="T132" s="63" t="s">
        <v>89</v>
      </c>
      <c r="U132" s="56"/>
      <c r="V132" s="40"/>
    </row>
    <row r="133" spans="2:22" ht="13.5">
      <c r="B133" s="10"/>
      <c r="C133" s="6" t="s">
        <v>0</v>
      </c>
      <c r="D133" s="43">
        <f>SUM(D131:D132)</f>
        <v>76</v>
      </c>
      <c r="E133" s="43">
        <f>SUM(E131:E132)</f>
        <v>218</v>
      </c>
      <c r="F133" s="94" t="s">
        <v>92</v>
      </c>
      <c r="G133" s="81">
        <f t="shared" si="20"/>
        <v>294</v>
      </c>
      <c r="H133" s="94" t="s">
        <v>92</v>
      </c>
      <c r="I133" s="43">
        <f>SUM(I131:I132)</f>
        <v>13</v>
      </c>
      <c r="J133" s="43">
        <f>SUM(H133:I133)</f>
        <v>13</v>
      </c>
      <c r="K133" s="43">
        <f>SUM(K131:K132)</f>
        <v>565</v>
      </c>
      <c r="L133" s="43">
        <f>SUM(L131:L132)</f>
        <v>846</v>
      </c>
      <c r="M133" s="43">
        <f>SUM(K133:L133)</f>
        <v>1411</v>
      </c>
      <c r="N133" s="43">
        <f>SUM(N131:N132)</f>
        <v>42</v>
      </c>
      <c r="O133" s="43">
        <f>SUM(O131:O132)</f>
        <v>8</v>
      </c>
      <c r="P133" s="43">
        <f>SUM(P131:P132)</f>
        <v>12</v>
      </c>
      <c r="Q133" s="43">
        <f t="shared" si="25"/>
        <v>62</v>
      </c>
      <c r="R133" s="43">
        <f>SUM(R131:R132)</f>
        <v>1780</v>
      </c>
      <c r="S133" s="43">
        <f>SUM(S131:S132)</f>
        <v>38</v>
      </c>
      <c r="T133" s="43">
        <f t="shared" si="26"/>
        <v>1818</v>
      </c>
      <c r="U133" s="59">
        <v>1711</v>
      </c>
      <c r="V133" s="45">
        <f>SUM(T133:U133)</f>
        <v>3529</v>
      </c>
    </row>
    <row r="134" spans="2:22" ht="13.5">
      <c r="B134" s="15"/>
      <c r="C134" s="4" t="s">
        <v>31</v>
      </c>
      <c r="D134" s="38">
        <v>578</v>
      </c>
      <c r="E134" s="38">
        <v>888</v>
      </c>
      <c r="F134" s="38">
        <v>2</v>
      </c>
      <c r="G134" s="60">
        <f t="shared" si="20"/>
        <v>1468</v>
      </c>
      <c r="H134" s="38">
        <v>4</v>
      </c>
      <c r="I134" s="38">
        <v>14</v>
      </c>
      <c r="J134" s="37">
        <f t="shared" si="23"/>
        <v>18</v>
      </c>
      <c r="K134" s="38">
        <v>1219</v>
      </c>
      <c r="L134" s="38">
        <v>1896</v>
      </c>
      <c r="M134" s="37">
        <f t="shared" si="24"/>
        <v>3115</v>
      </c>
      <c r="N134" s="38">
        <v>147</v>
      </c>
      <c r="O134" s="38">
        <v>15</v>
      </c>
      <c r="P134" s="38">
        <v>71</v>
      </c>
      <c r="Q134" s="37">
        <f t="shared" si="25"/>
        <v>233</v>
      </c>
      <c r="R134" s="60">
        <v>4834</v>
      </c>
      <c r="S134" s="38">
        <v>118</v>
      </c>
      <c r="T134" s="37">
        <f t="shared" si="26"/>
        <v>4952</v>
      </c>
      <c r="U134" s="56"/>
      <c r="V134" s="40"/>
    </row>
    <row r="135" spans="2:22" ht="13.5">
      <c r="B135" s="16" t="s">
        <v>63</v>
      </c>
      <c r="C135" s="7" t="s">
        <v>32</v>
      </c>
      <c r="D135" s="42">
        <v>58</v>
      </c>
      <c r="E135" s="42">
        <v>4</v>
      </c>
      <c r="F135" s="42">
        <v>10</v>
      </c>
      <c r="G135" s="57">
        <f t="shared" si="20"/>
        <v>72</v>
      </c>
      <c r="H135" s="42" t="s">
        <v>90</v>
      </c>
      <c r="I135" s="42" t="s">
        <v>90</v>
      </c>
      <c r="J135" s="63" t="s">
        <v>92</v>
      </c>
      <c r="K135" s="42" t="s">
        <v>89</v>
      </c>
      <c r="L135" s="42" t="s">
        <v>89</v>
      </c>
      <c r="M135" s="63" t="s">
        <v>89</v>
      </c>
      <c r="N135" s="42">
        <v>50</v>
      </c>
      <c r="O135" s="42" t="s">
        <v>89</v>
      </c>
      <c r="P135" s="42" t="s">
        <v>89</v>
      </c>
      <c r="Q135" s="41">
        <f t="shared" si="25"/>
        <v>50</v>
      </c>
      <c r="R135" s="57">
        <v>122</v>
      </c>
      <c r="S135" s="63" t="s">
        <v>89</v>
      </c>
      <c r="T135" s="41">
        <f t="shared" si="26"/>
        <v>122</v>
      </c>
      <c r="U135" s="56"/>
      <c r="V135" s="40"/>
    </row>
    <row r="136" spans="2:22" ht="13.5">
      <c r="B136" s="10"/>
      <c r="C136" s="6" t="s">
        <v>0</v>
      </c>
      <c r="D136" s="43">
        <f>SUM(D134:D135)</f>
        <v>636</v>
      </c>
      <c r="E136" s="43">
        <f>SUM(E134:E135)</f>
        <v>892</v>
      </c>
      <c r="F136" s="43">
        <f>SUM(F134:F135)</f>
        <v>12</v>
      </c>
      <c r="G136" s="81">
        <f t="shared" si="20"/>
        <v>1540</v>
      </c>
      <c r="H136" s="43">
        <f>SUM(H134:H135)</f>
        <v>4</v>
      </c>
      <c r="I136" s="43">
        <f>SUM(I134:I135)</f>
        <v>14</v>
      </c>
      <c r="J136" s="43">
        <f t="shared" si="23"/>
        <v>18</v>
      </c>
      <c r="K136" s="43">
        <f>SUM(K134:K135)</f>
        <v>1219</v>
      </c>
      <c r="L136" s="43">
        <f>SUM(L134:L135)</f>
        <v>1896</v>
      </c>
      <c r="M136" s="43">
        <f t="shared" si="24"/>
        <v>3115</v>
      </c>
      <c r="N136" s="43">
        <f>SUM(N134:N135)</f>
        <v>197</v>
      </c>
      <c r="O136" s="43">
        <f>SUM(O134:O135)</f>
        <v>15</v>
      </c>
      <c r="P136" s="43">
        <f>SUM(P134:P135)</f>
        <v>71</v>
      </c>
      <c r="Q136" s="43">
        <f t="shared" si="25"/>
        <v>283</v>
      </c>
      <c r="R136" s="43">
        <f>SUM(R134:R135)</f>
        <v>4956</v>
      </c>
      <c r="S136" s="43">
        <f>SUM(S134:S135)</f>
        <v>118</v>
      </c>
      <c r="T136" s="43">
        <f t="shared" si="26"/>
        <v>5074</v>
      </c>
      <c r="U136" s="59">
        <v>3622</v>
      </c>
      <c r="V136" s="45">
        <f>SUM(T136:U136)</f>
        <v>8696</v>
      </c>
    </row>
    <row r="137" spans="2:22" ht="13.5">
      <c r="B137" s="16"/>
      <c r="C137" s="4" t="s">
        <v>31</v>
      </c>
      <c r="D137" s="63">
        <v>484</v>
      </c>
      <c r="E137" s="63">
        <v>839</v>
      </c>
      <c r="F137" s="63">
        <v>2</v>
      </c>
      <c r="G137" s="60">
        <f t="shared" si="20"/>
        <v>1325</v>
      </c>
      <c r="H137" s="63">
        <v>18</v>
      </c>
      <c r="I137" s="63">
        <v>99</v>
      </c>
      <c r="J137" s="37">
        <f t="shared" si="23"/>
        <v>117</v>
      </c>
      <c r="K137" s="63">
        <v>3230</v>
      </c>
      <c r="L137" s="63">
        <v>5625</v>
      </c>
      <c r="M137" s="37">
        <f t="shared" si="24"/>
        <v>8855</v>
      </c>
      <c r="N137" s="63">
        <v>236</v>
      </c>
      <c r="O137" s="63">
        <v>50</v>
      </c>
      <c r="P137" s="63">
        <v>175</v>
      </c>
      <c r="Q137" s="37">
        <f t="shared" si="25"/>
        <v>461</v>
      </c>
      <c r="R137" s="60">
        <v>10758</v>
      </c>
      <c r="S137" s="63">
        <v>300</v>
      </c>
      <c r="T137" s="37">
        <f t="shared" si="26"/>
        <v>11058</v>
      </c>
      <c r="U137" s="56"/>
      <c r="V137" s="40"/>
    </row>
    <row r="138" spans="2:22" ht="13.5">
      <c r="B138" s="16" t="s">
        <v>83</v>
      </c>
      <c r="C138" s="7" t="s">
        <v>32</v>
      </c>
      <c r="D138" s="63">
        <v>62</v>
      </c>
      <c r="E138" s="63">
        <v>3</v>
      </c>
      <c r="F138" s="63">
        <v>2</v>
      </c>
      <c r="G138" s="57">
        <f t="shared" si="20"/>
        <v>67</v>
      </c>
      <c r="H138" s="63">
        <v>14</v>
      </c>
      <c r="I138" s="63">
        <v>4</v>
      </c>
      <c r="J138" s="41">
        <f t="shared" si="23"/>
        <v>18</v>
      </c>
      <c r="K138" s="63">
        <v>1</v>
      </c>
      <c r="L138" s="63">
        <v>31</v>
      </c>
      <c r="M138" s="41">
        <f t="shared" si="24"/>
        <v>32</v>
      </c>
      <c r="N138" s="63">
        <v>20</v>
      </c>
      <c r="O138" s="63" t="s">
        <v>89</v>
      </c>
      <c r="P138" s="63" t="s">
        <v>89</v>
      </c>
      <c r="Q138" s="41">
        <f t="shared" si="25"/>
        <v>20</v>
      </c>
      <c r="R138" s="57">
        <v>137</v>
      </c>
      <c r="S138" s="63" t="s">
        <v>89</v>
      </c>
      <c r="T138" s="41">
        <f t="shared" si="26"/>
        <v>137</v>
      </c>
      <c r="U138" s="56"/>
      <c r="V138" s="40"/>
    </row>
    <row r="139" spans="2:22" ht="13.5">
      <c r="B139" s="10"/>
      <c r="C139" s="6" t="s">
        <v>0</v>
      </c>
      <c r="D139" s="43">
        <f>SUM(D137:D138)</f>
        <v>546</v>
      </c>
      <c r="E139" s="43">
        <f>SUM(E137:E138)</f>
        <v>842</v>
      </c>
      <c r="F139" s="43">
        <f>SUM(F137:F138)</f>
        <v>4</v>
      </c>
      <c r="G139" s="81">
        <f t="shared" si="20"/>
        <v>1392</v>
      </c>
      <c r="H139" s="43">
        <f>SUM(H137:H138)</f>
        <v>32</v>
      </c>
      <c r="I139" s="43">
        <f>SUM(I137:I138)</f>
        <v>103</v>
      </c>
      <c r="J139" s="43">
        <f t="shared" si="23"/>
        <v>135</v>
      </c>
      <c r="K139" s="43">
        <f>SUM(K137:K138)</f>
        <v>3231</v>
      </c>
      <c r="L139" s="43">
        <f>SUM(L137:L138)</f>
        <v>5656</v>
      </c>
      <c r="M139" s="43">
        <f t="shared" si="24"/>
        <v>8887</v>
      </c>
      <c r="N139" s="43">
        <f>SUM(N137:N138)</f>
        <v>256</v>
      </c>
      <c r="O139" s="43">
        <f>SUM(O137:O138)</f>
        <v>50</v>
      </c>
      <c r="P139" s="43">
        <f>SUM(P137:P138)</f>
        <v>175</v>
      </c>
      <c r="Q139" s="43">
        <f t="shared" si="25"/>
        <v>481</v>
      </c>
      <c r="R139" s="43">
        <f>SUM(R137:R138)</f>
        <v>10895</v>
      </c>
      <c r="S139" s="43">
        <f>SUM(S137:S138)</f>
        <v>300</v>
      </c>
      <c r="T139" s="43">
        <f t="shared" si="26"/>
        <v>11195</v>
      </c>
      <c r="U139" s="59">
        <v>9192</v>
      </c>
      <c r="V139" s="45">
        <f>SUM(T139:U139)</f>
        <v>20387</v>
      </c>
    </row>
    <row r="140" spans="2:22" ht="13.5">
      <c r="B140" s="15" t="s">
        <v>60</v>
      </c>
      <c r="C140" s="4" t="s">
        <v>31</v>
      </c>
      <c r="D140" s="38" t="s">
        <v>90</v>
      </c>
      <c r="E140" s="38" t="s">
        <v>90</v>
      </c>
      <c r="F140" s="38" t="s">
        <v>90</v>
      </c>
      <c r="G140" s="105" t="s">
        <v>91</v>
      </c>
      <c r="H140" s="38" t="s">
        <v>90</v>
      </c>
      <c r="I140" s="38">
        <v>1</v>
      </c>
      <c r="J140" s="37">
        <f t="shared" si="23"/>
        <v>1</v>
      </c>
      <c r="K140" s="38" t="s">
        <v>89</v>
      </c>
      <c r="L140" s="38">
        <v>1</v>
      </c>
      <c r="M140" s="37">
        <f t="shared" si="24"/>
        <v>1</v>
      </c>
      <c r="N140" s="38" t="s">
        <v>89</v>
      </c>
      <c r="O140" s="38" t="s">
        <v>89</v>
      </c>
      <c r="P140" s="38">
        <v>3</v>
      </c>
      <c r="Q140" s="37">
        <f t="shared" si="25"/>
        <v>3</v>
      </c>
      <c r="R140" s="60">
        <v>5</v>
      </c>
      <c r="S140" s="63" t="s">
        <v>89</v>
      </c>
      <c r="T140" s="37">
        <f t="shared" si="26"/>
        <v>5</v>
      </c>
      <c r="U140" s="56"/>
      <c r="V140" s="40"/>
    </row>
    <row r="141" spans="2:22" ht="13.5">
      <c r="B141" s="16" t="s">
        <v>35</v>
      </c>
      <c r="C141" s="7" t="s">
        <v>32</v>
      </c>
      <c r="D141" s="42" t="s">
        <v>90</v>
      </c>
      <c r="E141" s="42" t="s">
        <v>90</v>
      </c>
      <c r="F141" s="42" t="s">
        <v>90</v>
      </c>
      <c r="G141" s="101" t="s">
        <v>91</v>
      </c>
      <c r="H141" s="42" t="s">
        <v>90</v>
      </c>
      <c r="I141" s="42" t="s">
        <v>90</v>
      </c>
      <c r="J141" s="63" t="s">
        <v>92</v>
      </c>
      <c r="K141" s="42" t="s">
        <v>89</v>
      </c>
      <c r="L141" s="42" t="s">
        <v>89</v>
      </c>
      <c r="M141" s="63" t="s">
        <v>89</v>
      </c>
      <c r="N141" s="42" t="s">
        <v>89</v>
      </c>
      <c r="O141" s="42" t="s">
        <v>89</v>
      </c>
      <c r="P141" s="42" t="s">
        <v>89</v>
      </c>
      <c r="Q141" s="63" t="s">
        <v>89</v>
      </c>
      <c r="R141" s="63" t="s">
        <v>89</v>
      </c>
      <c r="S141" s="63" t="s">
        <v>89</v>
      </c>
      <c r="T141" s="63" t="s">
        <v>89</v>
      </c>
      <c r="U141" s="56"/>
      <c r="V141" s="40"/>
    </row>
    <row r="142" spans="2:22" ht="13.5">
      <c r="B142" s="10"/>
      <c r="C142" s="6" t="s">
        <v>0</v>
      </c>
      <c r="D142" s="94" t="s">
        <v>92</v>
      </c>
      <c r="E142" s="94" t="s">
        <v>92</v>
      </c>
      <c r="F142" s="94" t="s">
        <v>92</v>
      </c>
      <c r="G142" s="112" t="s">
        <v>91</v>
      </c>
      <c r="H142" s="94" t="s">
        <v>92</v>
      </c>
      <c r="I142" s="43">
        <f>SUM(I140:I141)</f>
        <v>1</v>
      </c>
      <c r="J142" s="43">
        <f t="shared" si="23"/>
        <v>1</v>
      </c>
      <c r="K142" s="94" t="s">
        <v>89</v>
      </c>
      <c r="L142" s="43">
        <f>SUM(L140:L141)</f>
        <v>1</v>
      </c>
      <c r="M142" s="43">
        <f t="shared" si="24"/>
        <v>1</v>
      </c>
      <c r="N142" s="94" t="s">
        <v>89</v>
      </c>
      <c r="O142" s="94" t="s">
        <v>89</v>
      </c>
      <c r="P142" s="43">
        <f>SUM(P140:P141)</f>
        <v>3</v>
      </c>
      <c r="Q142" s="43">
        <f t="shared" si="25"/>
        <v>3</v>
      </c>
      <c r="R142" s="43">
        <f>SUM(R140:R141)</f>
        <v>5</v>
      </c>
      <c r="S142" s="63" t="s">
        <v>89</v>
      </c>
      <c r="T142" s="43">
        <f t="shared" si="26"/>
        <v>5</v>
      </c>
      <c r="U142" s="63" t="s">
        <v>89</v>
      </c>
      <c r="V142" s="45">
        <f>SUM(T142:U142)</f>
        <v>5</v>
      </c>
    </row>
    <row r="143" spans="2:22" s="20" customFormat="1" ht="13.5">
      <c r="B143" s="24"/>
      <c r="C143" s="30" t="s">
        <v>31</v>
      </c>
      <c r="D143" s="47">
        <f aca="true" t="shared" si="27" ref="D143:F144">SUM(D140,D137,D134,D131,D128)</f>
        <v>1369</v>
      </c>
      <c r="E143" s="47">
        <f t="shared" si="27"/>
        <v>2378</v>
      </c>
      <c r="F143" s="47">
        <f t="shared" si="27"/>
        <v>5</v>
      </c>
      <c r="G143" s="46">
        <f t="shared" si="20"/>
        <v>3752</v>
      </c>
      <c r="H143" s="47">
        <f>SUM(H140,H137,H134,H131,H128)</f>
        <v>31</v>
      </c>
      <c r="I143" s="47">
        <f>SUM(I140,I137,I134,I131,I128)</f>
        <v>277</v>
      </c>
      <c r="J143" s="47">
        <f t="shared" si="23"/>
        <v>308</v>
      </c>
      <c r="K143" s="47">
        <f>SUM(K140,K137,K134,K131,K128)</f>
        <v>5997</v>
      </c>
      <c r="L143" s="47">
        <f>SUM(L140,L137,L134,L131,L128)</f>
        <v>9772</v>
      </c>
      <c r="M143" s="47">
        <f t="shared" si="24"/>
        <v>15769</v>
      </c>
      <c r="N143" s="47">
        <f aca="true" t="shared" si="28" ref="N143:P144">SUM(N140,N137,N134,N131,N128)</f>
        <v>549</v>
      </c>
      <c r="O143" s="47">
        <f t="shared" si="28"/>
        <v>81</v>
      </c>
      <c r="P143" s="47">
        <f t="shared" si="28"/>
        <v>372</v>
      </c>
      <c r="Q143" s="47">
        <f t="shared" si="25"/>
        <v>1002</v>
      </c>
      <c r="R143" s="47">
        <f>SUM(R140,R137,R134,R131,R128)</f>
        <v>20831</v>
      </c>
      <c r="S143" s="47">
        <f>SUM(S140,S137,S134,S131,S128)</f>
        <v>500</v>
      </c>
      <c r="T143" s="47">
        <f t="shared" si="26"/>
        <v>21331</v>
      </c>
      <c r="U143" s="47"/>
      <c r="V143" s="48"/>
    </row>
    <row r="144" spans="2:22" s="20" customFormat="1" ht="13.5">
      <c r="B144" s="25" t="s">
        <v>64</v>
      </c>
      <c r="C144" s="31" t="s">
        <v>32</v>
      </c>
      <c r="D144" s="50">
        <f t="shared" si="27"/>
        <v>125</v>
      </c>
      <c r="E144" s="50">
        <f t="shared" si="27"/>
        <v>8</v>
      </c>
      <c r="F144" s="50">
        <f t="shared" si="27"/>
        <v>12</v>
      </c>
      <c r="G144" s="49">
        <f t="shared" si="20"/>
        <v>145</v>
      </c>
      <c r="H144" s="50">
        <f>SUM(H141,H138,H135,H132,H129)</f>
        <v>23</v>
      </c>
      <c r="I144" s="50">
        <f>SUM(I141,I138,I135,I132,I129)</f>
        <v>20</v>
      </c>
      <c r="J144" s="50">
        <f t="shared" si="23"/>
        <v>43</v>
      </c>
      <c r="K144" s="50">
        <f>SUM(K141,K138,K135,K132,K129)</f>
        <v>16</v>
      </c>
      <c r="L144" s="50">
        <f>SUM(L141,L138,L135,L132,L129)</f>
        <v>39</v>
      </c>
      <c r="M144" s="50">
        <f t="shared" si="24"/>
        <v>55</v>
      </c>
      <c r="N144" s="50">
        <f t="shared" si="28"/>
        <v>77</v>
      </c>
      <c r="O144" s="98" t="s">
        <v>89</v>
      </c>
      <c r="P144" s="98" t="s">
        <v>89</v>
      </c>
      <c r="Q144" s="50">
        <f t="shared" si="25"/>
        <v>77</v>
      </c>
      <c r="R144" s="50">
        <f>SUM(R141,R138,R135,R132,R129)</f>
        <v>320</v>
      </c>
      <c r="S144" s="63" t="s">
        <v>89</v>
      </c>
      <c r="T144" s="50">
        <f t="shared" si="26"/>
        <v>320</v>
      </c>
      <c r="U144" s="50"/>
      <c r="V144" s="48"/>
    </row>
    <row r="145" spans="2:22" s="20" customFormat="1" ht="13.5">
      <c r="B145" s="26"/>
      <c r="C145" s="32" t="s">
        <v>0</v>
      </c>
      <c r="D145" s="52">
        <f>SUM(D143:D144)</f>
        <v>1494</v>
      </c>
      <c r="E145" s="52">
        <f>SUM(E143:E144)</f>
        <v>2386</v>
      </c>
      <c r="F145" s="52">
        <f>SUM(F143:F144)</f>
        <v>17</v>
      </c>
      <c r="G145" s="77">
        <f t="shared" si="20"/>
        <v>3897</v>
      </c>
      <c r="H145" s="52">
        <f>SUM(H143:H144)</f>
        <v>54</v>
      </c>
      <c r="I145" s="52">
        <f>SUM(I143:I144)</f>
        <v>297</v>
      </c>
      <c r="J145" s="52">
        <f t="shared" si="23"/>
        <v>351</v>
      </c>
      <c r="K145" s="52">
        <f>SUM(K143:K144)</f>
        <v>6013</v>
      </c>
      <c r="L145" s="52">
        <f>SUM(L143:L144)</f>
        <v>9811</v>
      </c>
      <c r="M145" s="52">
        <f t="shared" si="24"/>
        <v>15824</v>
      </c>
      <c r="N145" s="52">
        <f>SUM(N143:N144)</f>
        <v>626</v>
      </c>
      <c r="O145" s="52">
        <f>SUM(O143:O144)</f>
        <v>81</v>
      </c>
      <c r="P145" s="52">
        <f>SUM(P143:P144)</f>
        <v>372</v>
      </c>
      <c r="Q145" s="52">
        <f t="shared" si="25"/>
        <v>1079</v>
      </c>
      <c r="R145" s="52">
        <f>SUM(R143:R144)</f>
        <v>21151</v>
      </c>
      <c r="S145" s="52">
        <f>SUM(S143:S144)</f>
        <v>500</v>
      </c>
      <c r="T145" s="52">
        <f t="shared" si="26"/>
        <v>21651</v>
      </c>
      <c r="U145" s="52">
        <f>SUM(U142,U139,U136,U133,U130)</f>
        <v>17032</v>
      </c>
      <c r="V145" s="53">
        <f>SUM(T145:U145)</f>
        <v>38683</v>
      </c>
    </row>
    <row r="146" spans="2:22" ht="13.5">
      <c r="B146" s="18" t="s">
        <v>65</v>
      </c>
      <c r="C146" s="4" t="s">
        <v>31</v>
      </c>
      <c r="D146" s="38">
        <v>719</v>
      </c>
      <c r="E146" s="38">
        <v>1333</v>
      </c>
      <c r="F146" s="38">
        <v>9</v>
      </c>
      <c r="G146" s="60">
        <f t="shared" si="20"/>
        <v>2061</v>
      </c>
      <c r="H146" s="38">
        <v>4</v>
      </c>
      <c r="I146" s="38">
        <v>10</v>
      </c>
      <c r="J146" s="37">
        <f t="shared" si="23"/>
        <v>14</v>
      </c>
      <c r="K146" s="38">
        <v>6387</v>
      </c>
      <c r="L146" s="38">
        <v>10367</v>
      </c>
      <c r="M146" s="37">
        <f t="shared" si="24"/>
        <v>16754</v>
      </c>
      <c r="N146" s="38">
        <v>295</v>
      </c>
      <c r="O146" s="38">
        <v>37</v>
      </c>
      <c r="P146" s="38">
        <v>54</v>
      </c>
      <c r="Q146" s="37">
        <f t="shared" si="25"/>
        <v>386</v>
      </c>
      <c r="R146" s="60">
        <v>19215</v>
      </c>
      <c r="S146" s="38">
        <v>616</v>
      </c>
      <c r="T146" s="37">
        <f t="shared" si="26"/>
        <v>19831</v>
      </c>
      <c r="U146" s="56"/>
      <c r="V146" s="40"/>
    </row>
    <row r="147" spans="2:22" ht="13.5">
      <c r="B147" s="16" t="s">
        <v>66</v>
      </c>
      <c r="C147" s="7" t="s">
        <v>32</v>
      </c>
      <c r="D147" s="42">
        <v>1083</v>
      </c>
      <c r="E147" s="42">
        <v>37</v>
      </c>
      <c r="F147" s="42">
        <v>60</v>
      </c>
      <c r="G147" s="57">
        <f t="shared" si="20"/>
        <v>1180</v>
      </c>
      <c r="H147" s="42">
        <v>8</v>
      </c>
      <c r="I147" s="42">
        <v>3</v>
      </c>
      <c r="J147" s="41">
        <f t="shared" si="23"/>
        <v>11</v>
      </c>
      <c r="K147" s="42" t="s">
        <v>89</v>
      </c>
      <c r="L147" s="42">
        <v>9</v>
      </c>
      <c r="M147" s="41">
        <f t="shared" si="24"/>
        <v>9</v>
      </c>
      <c r="N147" s="42">
        <v>588</v>
      </c>
      <c r="O147" s="42">
        <v>2</v>
      </c>
      <c r="P147" s="42" t="s">
        <v>89</v>
      </c>
      <c r="Q147" s="41">
        <f t="shared" si="25"/>
        <v>590</v>
      </c>
      <c r="R147" s="57">
        <v>1790</v>
      </c>
      <c r="S147" s="42">
        <v>2</v>
      </c>
      <c r="T147" s="41">
        <f t="shared" si="26"/>
        <v>1792</v>
      </c>
      <c r="U147" s="56"/>
      <c r="V147" s="40"/>
    </row>
    <row r="148" spans="2:22" ht="13.5">
      <c r="B148" s="10"/>
      <c r="C148" s="6" t="s">
        <v>0</v>
      </c>
      <c r="D148" s="43">
        <f>SUM(D146:D147)</f>
        <v>1802</v>
      </c>
      <c r="E148" s="43">
        <f>SUM(E146:E147)</f>
        <v>1370</v>
      </c>
      <c r="F148" s="43">
        <f>SUM(F146:F147)</f>
        <v>69</v>
      </c>
      <c r="G148" s="81">
        <f t="shared" si="20"/>
        <v>3241</v>
      </c>
      <c r="H148" s="43">
        <f>SUM(H146:H147)</f>
        <v>12</v>
      </c>
      <c r="I148" s="43">
        <f>SUM(I146:I147)</f>
        <v>13</v>
      </c>
      <c r="J148" s="43">
        <f t="shared" si="23"/>
        <v>25</v>
      </c>
      <c r="K148" s="43">
        <f>SUM(K146:K147)</f>
        <v>6387</v>
      </c>
      <c r="L148" s="43">
        <f>SUM(L146:L147)</f>
        <v>10376</v>
      </c>
      <c r="M148" s="43">
        <f t="shared" si="24"/>
        <v>16763</v>
      </c>
      <c r="N148" s="43">
        <f>SUM(N146:N147)</f>
        <v>883</v>
      </c>
      <c r="O148" s="43">
        <f>SUM(O146:O147)</f>
        <v>39</v>
      </c>
      <c r="P148" s="43">
        <f>SUM(P146:P147)</f>
        <v>54</v>
      </c>
      <c r="Q148" s="43">
        <f t="shared" si="25"/>
        <v>976</v>
      </c>
      <c r="R148" s="43">
        <f>SUM(R146:R147)</f>
        <v>21005</v>
      </c>
      <c r="S148" s="43">
        <f>SUM(S146:S147)</f>
        <v>618</v>
      </c>
      <c r="T148" s="43">
        <f t="shared" si="26"/>
        <v>21623</v>
      </c>
      <c r="U148" s="59">
        <v>10249</v>
      </c>
      <c r="V148" s="45">
        <f>SUM(T148:U148)</f>
        <v>31872</v>
      </c>
    </row>
    <row r="149" spans="2:22" ht="13.5">
      <c r="B149" s="15" t="s">
        <v>65</v>
      </c>
      <c r="C149" s="4" t="s">
        <v>31</v>
      </c>
      <c r="D149" s="38" t="s">
        <v>90</v>
      </c>
      <c r="E149" s="91" t="s">
        <v>90</v>
      </c>
      <c r="F149" s="38" t="s">
        <v>90</v>
      </c>
      <c r="G149" s="105" t="s">
        <v>91</v>
      </c>
      <c r="H149" s="38" t="s">
        <v>90</v>
      </c>
      <c r="I149" s="38" t="s">
        <v>90</v>
      </c>
      <c r="J149" s="91" t="s">
        <v>92</v>
      </c>
      <c r="K149" s="38" t="s">
        <v>89</v>
      </c>
      <c r="L149" s="38" t="s">
        <v>89</v>
      </c>
      <c r="M149" s="91" t="s">
        <v>89</v>
      </c>
      <c r="N149" s="38" t="s">
        <v>89</v>
      </c>
      <c r="O149" s="38" t="s">
        <v>89</v>
      </c>
      <c r="P149" s="38">
        <v>3</v>
      </c>
      <c r="Q149" s="37">
        <f t="shared" si="25"/>
        <v>3</v>
      </c>
      <c r="R149" s="60">
        <v>3</v>
      </c>
      <c r="S149" s="63" t="s">
        <v>89</v>
      </c>
      <c r="T149" s="37">
        <f t="shared" si="26"/>
        <v>3</v>
      </c>
      <c r="U149" s="56"/>
      <c r="V149" s="40"/>
    </row>
    <row r="150" spans="2:22" ht="13.5">
      <c r="B150" s="16" t="s">
        <v>35</v>
      </c>
      <c r="C150" s="7" t="s">
        <v>32</v>
      </c>
      <c r="D150" s="42" t="s">
        <v>90</v>
      </c>
      <c r="E150" s="42" t="s">
        <v>90</v>
      </c>
      <c r="F150" s="42" t="s">
        <v>90</v>
      </c>
      <c r="G150" s="101" t="s">
        <v>91</v>
      </c>
      <c r="H150" s="42" t="s">
        <v>90</v>
      </c>
      <c r="I150" s="42" t="s">
        <v>90</v>
      </c>
      <c r="J150" s="63" t="s">
        <v>92</v>
      </c>
      <c r="K150" s="42" t="s">
        <v>89</v>
      </c>
      <c r="L150" s="42" t="s">
        <v>89</v>
      </c>
      <c r="M150" s="63" t="s">
        <v>89</v>
      </c>
      <c r="N150" s="42" t="s">
        <v>89</v>
      </c>
      <c r="O150" s="42" t="s">
        <v>89</v>
      </c>
      <c r="P150" s="42" t="s">
        <v>89</v>
      </c>
      <c r="Q150" s="42" t="s">
        <v>89</v>
      </c>
      <c r="R150" s="63" t="s">
        <v>89</v>
      </c>
      <c r="S150" s="63" t="s">
        <v>89</v>
      </c>
      <c r="T150" s="63" t="s">
        <v>89</v>
      </c>
      <c r="U150" s="56"/>
      <c r="V150" s="40"/>
    </row>
    <row r="151" spans="2:22" ht="13.5">
      <c r="B151" s="10"/>
      <c r="C151" s="6" t="s">
        <v>0</v>
      </c>
      <c r="D151" s="94" t="s">
        <v>92</v>
      </c>
      <c r="E151" s="94" t="s">
        <v>92</v>
      </c>
      <c r="F151" s="94" t="s">
        <v>92</v>
      </c>
      <c r="G151" s="112" t="s">
        <v>91</v>
      </c>
      <c r="H151" s="94" t="s">
        <v>92</v>
      </c>
      <c r="I151" s="94" t="s">
        <v>92</v>
      </c>
      <c r="J151" s="94" t="s">
        <v>92</v>
      </c>
      <c r="K151" s="102" t="s">
        <v>89</v>
      </c>
      <c r="L151" s="102" t="s">
        <v>89</v>
      </c>
      <c r="M151" s="94" t="s">
        <v>89</v>
      </c>
      <c r="N151" s="102" t="s">
        <v>89</v>
      </c>
      <c r="O151" s="102" t="s">
        <v>89</v>
      </c>
      <c r="P151" s="43">
        <f>SUM(P149:P150)</f>
        <v>3</v>
      </c>
      <c r="Q151" s="43">
        <f t="shared" si="25"/>
        <v>3</v>
      </c>
      <c r="R151" s="43">
        <f>SUM(R149:R150)</f>
        <v>3</v>
      </c>
      <c r="S151" s="63" t="s">
        <v>89</v>
      </c>
      <c r="T151" s="43">
        <f t="shared" si="26"/>
        <v>3</v>
      </c>
      <c r="U151" s="63" t="s">
        <v>89</v>
      </c>
      <c r="V151" s="45">
        <f>SUM(T151:U151)</f>
        <v>3</v>
      </c>
    </row>
    <row r="152" spans="2:22" s="20" customFormat="1" ht="13.5">
      <c r="B152" s="21"/>
      <c r="C152" s="30" t="s">
        <v>31</v>
      </c>
      <c r="D152" s="47">
        <f aca="true" t="shared" si="29" ref="D152:F153">SUM(D149,D146)</f>
        <v>719</v>
      </c>
      <c r="E152" s="47">
        <f t="shared" si="29"/>
        <v>1333</v>
      </c>
      <c r="F152" s="47">
        <f t="shared" si="29"/>
        <v>9</v>
      </c>
      <c r="G152" s="46">
        <f t="shared" si="20"/>
        <v>2061</v>
      </c>
      <c r="H152" s="47">
        <f>SUM(H149,H146)</f>
        <v>4</v>
      </c>
      <c r="I152" s="47">
        <f>SUM(I149,I146)</f>
        <v>10</v>
      </c>
      <c r="J152" s="47">
        <f t="shared" si="23"/>
        <v>14</v>
      </c>
      <c r="K152" s="47">
        <f>SUM(K149,K146)</f>
        <v>6387</v>
      </c>
      <c r="L152" s="47">
        <f>SUM(L149,L146)</f>
        <v>10367</v>
      </c>
      <c r="M152" s="47">
        <f t="shared" si="24"/>
        <v>16754</v>
      </c>
      <c r="N152" s="47">
        <f aca="true" t="shared" si="30" ref="N152:P153">SUM(N149,N146)</f>
        <v>295</v>
      </c>
      <c r="O152" s="47">
        <f t="shared" si="30"/>
        <v>37</v>
      </c>
      <c r="P152" s="47">
        <f t="shared" si="30"/>
        <v>57</v>
      </c>
      <c r="Q152" s="47">
        <f t="shared" si="25"/>
        <v>389</v>
      </c>
      <c r="R152" s="47">
        <f>SUM(R149,R146)</f>
        <v>19218</v>
      </c>
      <c r="S152" s="47">
        <f>SUM(S149,S146)</f>
        <v>616</v>
      </c>
      <c r="T152" s="47">
        <f t="shared" si="26"/>
        <v>19834</v>
      </c>
      <c r="U152" s="47"/>
      <c r="V152" s="113"/>
    </row>
    <row r="153" spans="2:22" s="20" customFormat="1" ht="13.5">
      <c r="B153" s="22" t="s">
        <v>67</v>
      </c>
      <c r="C153" s="31" t="s">
        <v>32</v>
      </c>
      <c r="D153" s="50">
        <f t="shared" si="29"/>
        <v>1083</v>
      </c>
      <c r="E153" s="50">
        <f t="shared" si="29"/>
        <v>37</v>
      </c>
      <c r="F153" s="50">
        <f t="shared" si="29"/>
        <v>60</v>
      </c>
      <c r="G153" s="49">
        <f t="shared" si="20"/>
        <v>1180</v>
      </c>
      <c r="H153" s="50">
        <f>SUM(H150,H147)</f>
        <v>8</v>
      </c>
      <c r="I153" s="50">
        <f>SUM(I150,I147)</f>
        <v>3</v>
      </c>
      <c r="J153" s="50">
        <f t="shared" si="23"/>
        <v>11</v>
      </c>
      <c r="K153" s="42" t="s">
        <v>89</v>
      </c>
      <c r="L153" s="50">
        <f>SUM(L150,L147)</f>
        <v>9</v>
      </c>
      <c r="M153" s="50">
        <f t="shared" si="24"/>
        <v>9</v>
      </c>
      <c r="N153" s="50">
        <f t="shared" si="30"/>
        <v>588</v>
      </c>
      <c r="O153" s="50">
        <f t="shared" si="30"/>
        <v>2</v>
      </c>
      <c r="P153" s="98" t="s">
        <v>89</v>
      </c>
      <c r="Q153" s="50">
        <f t="shared" si="25"/>
        <v>590</v>
      </c>
      <c r="R153" s="50">
        <f>SUM(R150,R147)</f>
        <v>1790</v>
      </c>
      <c r="S153" s="50">
        <f>SUM(S150,S147)</f>
        <v>2</v>
      </c>
      <c r="T153" s="50">
        <f t="shared" si="26"/>
        <v>1792</v>
      </c>
      <c r="U153" s="50"/>
      <c r="V153" s="48"/>
    </row>
    <row r="154" spans="2:22" s="20" customFormat="1" ht="13.5">
      <c r="B154" s="23"/>
      <c r="C154" s="32" t="s">
        <v>0</v>
      </c>
      <c r="D154" s="52">
        <f>SUM(D152:D153)</f>
        <v>1802</v>
      </c>
      <c r="E154" s="52">
        <f>SUM(E152:E153)</f>
        <v>1370</v>
      </c>
      <c r="F154" s="52">
        <f>SUM(F152:F153)</f>
        <v>69</v>
      </c>
      <c r="G154" s="77">
        <f t="shared" si="20"/>
        <v>3241</v>
      </c>
      <c r="H154" s="52">
        <f>SUM(H152:H153)</f>
        <v>12</v>
      </c>
      <c r="I154" s="52">
        <f>SUM(I152:I153)</f>
        <v>13</v>
      </c>
      <c r="J154" s="52">
        <f t="shared" si="23"/>
        <v>25</v>
      </c>
      <c r="K154" s="52">
        <f>SUM(K152:K153)</f>
        <v>6387</v>
      </c>
      <c r="L154" s="52">
        <f>SUM(L152:L153)</f>
        <v>10376</v>
      </c>
      <c r="M154" s="52">
        <f t="shared" si="24"/>
        <v>16763</v>
      </c>
      <c r="N154" s="52">
        <f>SUM(N152:N153)</f>
        <v>883</v>
      </c>
      <c r="O154" s="52">
        <f>SUM(O152:O153)</f>
        <v>39</v>
      </c>
      <c r="P154" s="52">
        <f>SUM(P152:P153)</f>
        <v>57</v>
      </c>
      <c r="Q154" s="52">
        <f t="shared" si="25"/>
        <v>979</v>
      </c>
      <c r="R154" s="52">
        <f>SUM(R152:R153)</f>
        <v>21008</v>
      </c>
      <c r="S154" s="52">
        <f>SUM(S152:S153)</f>
        <v>618</v>
      </c>
      <c r="T154" s="52">
        <f t="shared" si="26"/>
        <v>21626</v>
      </c>
      <c r="U154" s="52">
        <f>SUM(U151,U148)</f>
        <v>10249</v>
      </c>
      <c r="V154" s="53">
        <f>SUM(T154:U154)</f>
        <v>31875</v>
      </c>
    </row>
    <row r="155" spans="2:22" ht="13.5">
      <c r="B155" s="17" t="s">
        <v>68</v>
      </c>
      <c r="C155" s="4" t="s">
        <v>31</v>
      </c>
      <c r="D155" s="38">
        <v>406</v>
      </c>
      <c r="E155" s="38">
        <v>798</v>
      </c>
      <c r="F155" s="38">
        <v>1</v>
      </c>
      <c r="G155" s="60">
        <f t="shared" si="20"/>
        <v>1205</v>
      </c>
      <c r="H155" s="38">
        <v>2</v>
      </c>
      <c r="I155" s="38">
        <v>26</v>
      </c>
      <c r="J155" s="37">
        <f t="shared" si="23"/>
        <v>28</v>
      </c>
      <c r="K155" s="38">
        <v>2818</v>
      </c>
      <c r="L155" s="38">
        <v>4139</v>
      </c>
      <c r="M155" s="37">
        <f t="shared" si="24"/>
        <v>6957</v>
      </c>
      <c r="N155" s="38">
        <v>145</v>
      </c>
      <c r="O155" s="38">
        <v>17</v>
      </c>
      <c r="P155" s="38">
        <v>27</v>
      </c>
      <c r="Q155" s="37">
        <f t="shared" si="25"/>
        <v>189</v>
      </c>
      <c r="R155" s="60">
        <v>8379</v>
      </c>
      <c r="S155" s="38">
        <v>254</v>
      </c>
      <c r="T155" s="37">
        <f t="shared" si="26"/>
        <v>8633</v>
      </c>
      <c r="U155" s="56"/>
      <c r="V155" s="40"/>
    </row>
    <row r="156" spans="2:22" ht="13.5">
      <c r="B156" s="11" t="s">
        <v>69</v>
      </c>
      <c r="C156" s="7" t="s">
        <v>32</v>
      </c>
      <c r="D156" s="42">
        <v>91</v>
      </c>
      <c r="E156" s="42">
        <v>4</v>
      </c>
      <c r="F156" s="42">
        <v>4</v>
      </c>
      <c r="G156" s="57">
        <f t="shared" si="20"/>
        <v>99</v>
      </c>
      <c r="H156" s="42">
        <v>5</v>
      </c>
      <c r="I156" s="42">
        <v>15</v>
      </c>
      <c r="J156" s="41">
        <f t="shared" si="23"/>
        <v>20</v>
      </c>
      <c r="K156" s="42">
        <v>5</v>
      </c>
      <c r="L156" s="42">
        <v>7</v>
      </c>
      <c r="M156" s="41">
        <f t="shared" si="24"/>
        <v>12</v>
      </c>
      <c r="N156" s="42">
        <v>16</v>
      </c>
      <c r="O156" s="42">
        <v>1</v>
      </c>
      <c r="P156" s="42" t="s">
        <v>89</v>
      </c>
      <c r="Q156" s="41">
        <f t="shared" si="25"/>
        <v>17</v>
      </c>
      <c r="R156" s="57">
        <v>150</v>
      </c>
      <c r="S156" s="63" t="s">
        <v>89</v>
      </c>
      <c r="T156" s="41">
        <f t="shared" si="26"/>
        <v>150</v>
      </c>
      <c r="U156" s="56"/>
      <c r="V156" s="40"/>
    </row>
    <row r="157" spans="2:22" ht="13.5">
      <c r="B157" s="10"/>
      <c r="C157" s="6" t="s">
        <v>0</v>
      </c>
      <c r="D157" s="43">
        <f>SUM(D155:D156)</f>
        <v>497</v>
      </c>
      <c r="E157" s="43">
        <f>SUM(E155:E156)</f>
        <v>802</v>
      </c>
      <c r="F157" s="43">
        <f>SUM(F155:F156)</f>
        <v>5</v>
      </c>
      <c r="G157" s="81">
        <f t="shared" si="20"/>
        <v>1304</v>
      </c>
      <c r="H157" s="43">
        <f>SUM(H155:H156)</f>
        <v>7</v>
      </c>
      <c r="I157" s="43">
        <f>SUM(I155:I156)</f>
        <v>41</v>
      </c>
      <c r="J157" s="43">
        <f t="shared" si="23"/>
        <v>48</v>
      </c>
      <c r="K157" s="43">
        <f>SUM(K155:K156)</f>
        <v>2823</v>
      </c>
      <c r="L157" s="43">
        <f>SUM(L155:L156)</f>
        <v>4146</v>
      </c>
      <c r="M157" s="43">
        <f t="shared" si="24"/>
        <v>6969</v>
      </c>
      <c r="N157" s="43">
        <f>SUM(N155:N156)</f>
        <v>161</v>
      </c>
      <c r="O157" s="43">
        <f>SUM(O155:O156)</f>
        <v>18</v>
      </c>
      <c r="P157" s="43">
        <f>SUM(P155:P156)</f>
        <v>27</v>
      </c>
      <c r="Q157" s="43">
        <f t="shared" si="25"/>
        <v>206</v>
      </c>
      <c r="R157" s="43">
        <f>SUM(R155:R156)</f>
        <v>8529</v>
      </c>
      <c r="S157" s="43">
        <f>SUM(S155:S156)</f>
        <v>254</v>
      </c>
      <c r="T157" s="43">
        <f t="shared" si="26"/>
        <v>8783</v>
      </c>
      <c r="U157" s="59">
        <v>5618</v>
      </c>
      <c r="V157" s="45">
        <f>SUM(T157:U157)</f>
        <v>14401</v>
      </c>
    </row>
    <row r="158" spans="2:22" ht="13.5">
      <c r="B158" s="3"/>
      <c r="C158" s="4" t="s">
        <v>31</v>
      </c>
      <c r="D158" s="38">
        <v>266</v>
      </c>
      <c r="E158" s="38">
        <v>416</v>
      </c>
      <c r="F158" s="38">
        <v>4</v>
      </c>
      <c r="G158" s="60">
        <f t="shared" si="20"/>
        <v>686</v>
      </c>
      <c r="H158" s="38">
        <v>3</v>
      </c>
      <c r="I158" s="38">
        <v>11</v>
      </c>
      <c r="J158" s="37">
        <f t="shared" si="23"/>
        <v>14</v>
      </c>
      <c r="K158" s="38">
        <v>2027</v>
      </c>
      <c r="L158" s="38">
        <v>2962</v>
      </c>
      <c r="M158" s="37">
        <f t="shared" si="24"/>
        <v>4989</v>
      </c>
      <c r="N158" s="38">
        <v>80</v>
      </c>
      <c r="O158" s="38">
        <v>11</v>
      </c>
      <c r="P158" s="38">
        <v>21</v>
      </c>
      <c r="Q158" s="37">
        <f t="shared" si="25"/>
        <v>112</v>
      </c>
      <c r="R158" s="60">
        <v>5801</v>
      </c>
      <c r="S158" s="38">
        <v>179</v>
      </c>
      <c r="T158" s="37">
        <f t="shared" si="26"/>
        <v>5980</v>
      </c>
      <c r="U158" s="56"/>
      <c r="V158" s="40"/>
    </row>
    <row r="159" spans="2:22" ht="13.5">
      <c r="B159" s="11" t="s">
        <v>70</v>
      </c>
      <c r="C159" s="7" t="s">
        <v>32</v>
      </c>
      <c r="D159" s="42">
        <v>242</v>
      </c>
      <c r="E159" s="42">
        <v>3</v>
      </c>
      <c r="F159" s="42">
        <v>37</v>
      </c>
      <c r="G159" s="57">
        <f t="shared" si="20"/>
        <v>282</v>
      </c>
      <c r="H159" s="42">
        <v>6</v>
      </c>
      <c r="I159" s="42">
        <v>4</v>
      </c>
      <c r="J159" s="41">
        <f t="shared" si="23"/>
        <v>10</v>
      </c>
      <c r="K159" s="42" t="s">
        <v>89</v>
      </c>
      <c r="L159" s="42">
        <v>1</v>
      </c>
      <c r="M159" s="41">
        <f t="shared" si="24"/>
        <v>1</v>
      </c>
      <c r="N159" s="42">
        <v>20</v>
      </c>
      <c r="O159" s="42" t="s">
        <v>89</v>
      </c>
      <c r="P159" s="42" t="s">
        <v>89</v>
      </c>
      <c r="Q159" s="41">
        <f t="shared" si="25"/>
        <v>20</v>
      </c>
      <c r="R159" s="57">
        <v>313</v>
      </c>
      <c r="S159" s="63" t="s">
        <v>89</v>
      </c>
      <c r="T159" s="41">
        <f t="shared" si="26"/>
        <v>313</v>
      </c>
      <c r="U159" s="56"/>
      <c r="V159" s="40"/>
    </row>
    <row r="160" spans="2:22" ht="13.5">
      <c r="B160" s="10"/>
      <c r="C160" s="6" t="s">
        <v>0</v>
      </c>
      <c r="D160" s="43">
        <f>SUM(D158:D159)</f>
        <v>508</v>
      </c>
      <c r="E160" s="43">
        <f>SUM(E158:E159)</f>
        <v>419</v>
      </c>
      <c r="F160" s="43">
        <f>SUM(F158:F159)</f>
        <v>41</v>
      </c>
      <c r="G160" s="81">
        <f t="shared" si="20"/>
        <v>968</v>
      </c>
      <c r="H160" s="43">
        <f>SUM(H158:H159)</f>
        <v>9</v>
      </c>
      <c r="I160" s="43">
        <f>SUM(I158:I159)</f>
        <v>15</v>
      </c>
      <c r="J160" s="43">
        <f t="shared" si="23"/>
        <v>24</v>
      </c>
      <c r="K160" s="43">
        <f>SUM(K158:K159)</f>
        <v>2027</v>
      </c>
      <c r="L160" s="43">
        <f>SUM(L158:L159)</f>
        <v>2963</v>
      </c>
      <c r="M160" s="43">
        <f t="shared" si="24"/>
        <v>4990</v>
      </c>
      <c r="N160" s="43">
        <f>SUM(N158:N159)</f>
        <v>100</v>
      </c>
      <c r="O160" s="43">
        <f>SUM(O158:O159)</f>
        <v>11</v>
      </c>
      <c r="P160" s="43">
        <f>SUM(P158:P159)</f>
        <v>21</v>
      </c>
      <c r="Q160" s="43">
        <f t="shared" si="25"/>
        <v>132</v>
      </c>
      <c r="R160" s="43">
        <f>SUM(R158:R159)</f>
        <v>6114</v>
      </c>
      <c r="S160" s="43">
        <f>SUM(S158:S159)</f>
        <v>179</v>
      </c>
      <c r="T160" s="43">
        <f t="shared" si="26"/>
        <v>6293</v>
      </c>
      <c r="U160" s="59">
        <v>3511</v>
      </c>
      <c r="V160" s="45">
        <f>SUM(T160:U160)</f>
        <v>9804</v>
      </c>
    </row>
    <row r="161" spans="2:22" ht="13.5">
      <c r="B161" s="3"/>
      <c r="C161" s="4" t="s">
        <v>31</v>
      </c>
      <c r="D161" s="38">
        <v>436</v>
      </c>
      <c r="E161" s="38">
        <v>548</v>
      </c>
      <c r="F161" s="38">
        <v>7</v>
      </c>
      <c r="G161" s="60">
        <f t="shared" si="20"/>
        <v>991</v>
      </c>
      <c r="H161" s="38" t="s">
        <v>90</v>
      </c>
      <c r="I161" s="38">
        <v>7</v>
      </c>
      <c r="J161" s="37">
        <f t="shared" si="23"/>
        <v>7</v>
      </c>
      <c r="K161" s="38">
        <v>2317</v>
      </c>
      <c r="L161" s="38">
        <v>3192</v>
      </c>
      <c r="M161" s="37">
        <f t="shared" si="24"/>
        <v>5509</v>
      </c>
      <c r="N161" s="38">
        <v>88</v>
      </c>
      <c r="O161" s="38">
        <v>14</v>
      </c>
      <c r="P161" s="38">
        <v>42</v>
      </c>
      <c r="Q161" s="37">
        <f t="shared" si="25"/>
        <v>144</v>
      </c>
      <c r="R161" s="60">
        <v>6651</v>
      </c>
      <c r="S161" s="38">
        <v>184</v>
      </c>
      <c r="T161" s="37">
        <f t="shared" si="26"/>
        <v>6835</v>
      </c>
      <c r="U161" s="56"/>
      <c r="V161" s="40"/>
    </row>
    <row r="162" spans="2:22" ht="13.5">
      <c r="B162" s="11" t="s">
        <v>71</v>
      </c>
      <c r="C162" s="7" t="s">
        <v>32</v>
      </c>
      <c r="D162" s="42">
        <v>215</v>
      </c>
      <c r="E162" s="42">
        <v>5</v>
      </c>
      <c r="F162" s="42">
        <v>38</v>
      </c>
      <c r="G162" s="57">
        <f t="shared" si="20"/>
        <v>258</v>
      </c>
      <c r="H162" s="42">
        <v>1</v>
      </c>
      <c r="I162" s="42">
        <v>6</v>
      </c>
      <c r="J162" s="41">
        <f t="shared" si="23"/>
        <v>7</v>
      </c>
      <c r="K162" s="42" t="s">
        <v>89</v>
      </c>
      <c r="L162" s="42" t="s">
        <v>89</v>
      </c>
      <c r="M162" s="42" t="s">
        <v>89</v>
      </c>
      <c r="N162" s="42">
        <v>22</v>
      </c>
      <c r="O162" s="42" t="s">
        <v>89</v>
      </c>
      <c r="P162" s="42" t="s">
        <v>89</v>
      </c>
      <c r="Q162" s="41">
        <f t="shared" si="25"/>
        <v>22</v>
      </c>
      <c r="R162" s="57">
        <v>287</v>
      </c>
      <c r="S162" s="63" t="s">
        <v>89</v>
      </c>
      <c r="T162" s="41">
        <f t="shared" si="26"/>
        <v>287</v>
      </c>
      <c r="U162" s="56"/>
      <c r="V162" s="40"/>
    </row>
    <row r="163" spans="2:22" ht="13.5">
      <c r="B163" s="10"/>
      <c r="C163" s="6" t="s">
        <v>0</v>
      </c>
      <c r="D163" s="43">
        <f>SUM(D161:D162)</f>
        <v>651</v>
      </c>
      <c r="E163" s="43">
        <f>SUM(E161:E162)</f>
        <v>553</v>
      </c>
      <c r="F163" s="43">
        <f>SUM(F161:F162)</f>
        <v>45</v>
      </c>
      <c r="G163" s="81">
        <f t="shared" si="20"/>
        <v>1249</v>
      </c>
      <c r="H163" s="43">
        <f>SUM(H161:H162)</f>
        <v>1</v>
      </c>
      <c r="I163" s="43">
        <f>SUM(I161:I162)</f>
        <v>13</v>
      </c>
      <c r="J163" s="43">
        <f t="shared" si="23"/>
        <v>14</v>
      </c>
      <c r="K163" s="43">
        <f>SUM(K161:K162)</f>
        <v>2317</v>
      </c>
      <c r="L163" s="43">
        <f>SUM(L161:L162)</f>
        <v>3192</v>
      </c>
      <c r="M163" s="43">
        <f t="shared" si="24"/>
        <v>5509</v>
      </c>
      <c r="N163" s="43">
        <f>SUM(N161:N162)</f>
        <v>110</v>
      </c>
      <c r="O163" s="43">
        <f>SUM(O161:O162)</f>
        <v>14</v>
      </c>
      <c r="P163" s="43">
        <f>SUM(P161:P162)</f>
        <v>42</v>
      </c>
      <c r="Q163" s="43">
        <f t="shared" si="25"/>
        <v>166</v>
      </c>
      <c r="R163" s="43">
        <f>SUM(R161:R162)</f>
        <v>6938</v>
      </c>
      <c r="S163" s="43">
        <f>SUM(S161:S162)</f>
        <v>184</v>
      </c>
      <c r="T163" s="43">
        <f t="shared" si="26"/>
        <v>7122</v>
      </c>
      <c r="U163" s="59">
        <v>3876</v>
      </c>
      <c r="V163" s="45">
        <f>SUM(T163:U163)</f>
        <v>10998</v>
      </c>
    </row>
    <row r="164" spans="2:22" ht="13.5">
      <c r="B164" s="3"/>
      <c r="C164" s="4" t="s">
        <v>31</v>
      </c>
      <c r="D164" s="38">
        <v>566</v>
      </c>
      <c r="E164" s="38">
        <v>1086</v>
      </c>
      <c r="F164" s="38">
        <v>4</v>
      </c>
      <c r="G164" s="60">
        <f t="shared" si="20"/>
        <v>1656</v>
      </c>
      <c r="H164" s="38">
        <v>13</v>
      </c>
      <c r="I164" s="38">
        <v>50</v>
      </c>
      <c r="J164" s="37">
        <f t="shared" si="23"/>
        <v>63</v>
      </c>
      <c r="K164" s="38">
        <v>8042</v>
      </c>
      <c r="L164" s="38">
        <v>10450</v>
      </c>
      <c r="M164" s="37">
        <f t="shared" si="24"/>
        <v>18492</v>
      </c>
      <c r="N164" s="38">
        <v>259</v>
      </c>
      <c r="O164" s="38">
        <v>35</v>
      </c>
      <c r="P164" s="38">
        <v>18</v>
      </c>
      <c r="Q164" s="37">
        <f t="shared" si="25"/>
        <v>312</v>
      </c>
      <c r="R164" s="60">
        <v>20523</v>
      </c>
      <c r="S164" s="38">
        <v>608</v>
      </c>
      <c r="T164" s="37">
        <f t="shared" si="26"/>
        <v>21131</v>
      </c>
      <c r="U164" s="56"/>
      <c r="V164" s="40"/>
    </row>
    <row r="165" spans="2:22" ht="13.5">
      <c r="B165" s="11" t="s">
        <v>72</v>
      </c>
      <c r="C165" s="7" t="s">
        <v>32</v>
      </c>
      <c r="D165" s="42">
        <v>516</v>
      </c>
      <c r="E165" s="42">
        <v>36</v>
      </c>
      <c r="F165" s="42">
        <v>27</v>
      </c>
      <c r="G165" s="57">
        <f t="shared" si="20"/>
        <v>579</v>
      </c>
      <c r="H165" s="42" t="s">
        <v>90</v>
      </c>
      <c r="I165" s="42" t="s">
        <v>90</v>
      </c>
      <c r="J165" s="63" t="s">
        <v>92</v>
      </c>
      <c r="K165" s="42" t="s">
        <v>89</v>
      </c>
      <c r="L165" s="42">
        <v>17</v>
      </c>
      <c r="M165" s="41">
        <f t="shared" si="24"/>
        <v>17</v>
      </c>
      <c r="N165" s="42">
        <v>73</v>
      </c>
      <c r="O165" s="42" t="s">
        <v>90</v>
      </c>
      <c r="P165" s="42" t="s">
        <v>90</v>
      </c>
      <c r="Q165" s="41">
        <f t="shared" si="25"/>
        <v>73</v>
      </c>
      <c r="R165" s="57">
        <v>669</v>
      </c>
      <c r="S165" s="63" t="s">
        <v>89</v>
      </c>
      <c r="T165" s="41">
        <f t="shared" si="26"/>
        <v>669</v>
      </c>
      <c r="U165" s="56"/>
      <c r="V165" s="40"/>
    </row>
    <row r="166" spans="2:22" ht="13.5">
      <c r="B166" s="10"/>
      <c r="C166" s="6" t="s">
        <v>0</v>
      </c>
      <c r="D166" s="43">
        <f>SUM(D164:D165)</f>
        <v>1082</v>
      </c>
      <c r="E166" s="43">
        <f>SUM(E164:E165)</f>
        <v>1122</v>
      </c>
      <c r="F166" s="43">
        <f>SUM(F164:F165)</f>
        <v>31</v>
      </c>
      <c r="G166" s="81">
        <f t="shared" si="20"/>
        <v>2235</v>
      </c>
      <c r="H166" s="43">
        <f>SUM(H164:H165)</f>
        <v>13</v>
      </c>
      <c r="I166" s="43">
        <f>SUM(I164:I165)</f>
        <v>50</v>
      </c>
      <c r="J166" s="43">
        <f t="shared" si="23"/>
        <v>63</v>
      </c>
      <c r="K166" s="43">
        <f>SUM(K164:K165)</f>
        <v>8042</v>
      </c>
      <c r="L166" s="43">
        <f>SUM(L164:L165)</f>
        <v>10467</v>
      </c>
      <c r="M166" s="43">
        <f t="shared" si="24"/>
        <v>18509</v>
      </c>
      <c r="N166" s="43">
        <f>SUM(N164:N165)</f>
        <v>332</v>
      </c>
      <c r="O166" s="43">
        <f>SUM(O164:O165)</f>
        <v>35</v>
      </c>
      <c r="P166" s="43">
        <f>SUM(P164:P165)</f>
        <v>18</v>
      </c>
      <c r="Q166" s="43">
        <f t="shared" si="25"/>
        <v>385</v>
      </c>
      <c r="R166" s="43">
        <f>SUM(R164:R165)</f>
        <v>21192</v>
      </c>
      <c r="S166" s="43">
        <f>SUM(S164:S165)</f>
        <v>608</v>
      </c>
      <c r="T166" s="43">
        <f t="shared" si="26"/>
        <v>21800</v>
      </c>
      <c r="U166" s="59">
        <v>10794</v>
      </c>
      <c r="V166" s="45">
        <f>SUM(T166:U166)</f>
        <v>32594</v>
      </c>
    </row>
    <row r="167" spans="2:22" ht="13.5">
      <c r="B167" s="3"/>
      <c r="C167" s="4" t="s">
        <v>31</v>
      </c>
      <c r="D167" s="36">
        <v>540</v>
      </c>
      <c r="E167" s="36">
        <v>916</v>
      </c>
      <c r="F167" s="36">
        <v>10</v>
      </c>
      <c r="G167" s="60">
        <f t="shared" si="20"/>
        <v>1466</v>
      </c>
      <c r="H167" s="36">
        <v>6</v>
      </c>
      <c r="I167" s="36">
        <v>24</v>
      </c>
      <c r="J167" s="37">
        <f t="shared" si="23"/>
        <v>30</v>
      </c>
      <c r="K167" s="36">
        <v>5123</v>
      </c>
      <c r="L167" s="36">
        <v>7799</v>
      </c>
      <c r="M167" s="37">
        <f t="shared" si="24"/>
        <v>12922</v>
      </c>
      <c r="N167" s="36">
        <v>192</v>
      </c>
      <c r="O167" s="36">
        <v>27</v>
      </c>
      <c r="P167" s="36">
        <v>28</v>
      </c>
      <c r="Q167" s="37">
        <f t="shared" si="25"/>
        <v>247</v>
      </c>
      <c r="R167" s="60">
        <v>14665</v>
      </c>
      <c r="S167" s="36">
        <v>464</v>
      </c>
      <c r="T167" s="37">
        <f t="shared" si="26"/>
        <v>15129</v>
      </c>
      <c r="U167" s="56"/>
      <c r="V167" s="40"/>
    </row>
    <row r="168" spans="2:22" ht="13.5">
      <c r="B168" s="11" t="s">
        <v>73</v>
      </c>
      <c r="C168" s="7" t="s">
        <v>32</v>
      </c>
      <c r="D168" s="42">
        <v>267</v>
      </c>
      <c r="E168" s="42">
        <v>2</v>
      </c>
      <c r="F168" s="42">
        <v>16</v>
      </c>
      <c r="G168" s="57">
        <f t="shared" si="20"/>
        <v>285</v>
      </c>
      <c r="H168" s="42">
        <v>10</v>
      </c>
      <c r="I168" s="42">
        <v>5</v>
      </c>
      <c r="J168" s="41">
        <f t="shared" si="23"/>
        <v>15</v>
      </c>
      <c r="K168" s="42">
        <v>2</v>
      </c>
      <c r="L168" s="42">
        <v>29</v>
      </c>
      <c r="M168" s="41">
        <f t="shared" si="24"/>
        <v>31</v>
      </c>
      <c r="N168" s="42">
        <v>68</v>
      </c>
      <c r="O168" s="42">
        <v>3</v>
      </c>
      <c r="P168" s="42" t="s">
        <v>89</v>
      </c>
      <c r="Q168" s="41">
        <f t="shared" si="25"/>
        <v>71</v>
      </c>
      <c r="R168" s="57">
        <v>402</v>
      </c>
      <c r="S168" s="63" t="s">
        <v>89</v>
      </c>
      <c r="T168" s="41">
        <f t="shared" si="26"/>
        <v>402</v>
      </c>
      <c r="U168" s="100"/>
      <c r="V168" s="40"/>
    </row>
    <row r="169" spans="2:22" ht="13.5">
      <c r="B169" s="10"/>
      <c r="C169" s="6" t="s">
        <v>0</v>
      </c>
      <c r="D169" s="43">
        <f>SUM(D167:D168)</f>
        <v>807</v>
      </c>
      <c r="E169" s="43">
        <f>SUM(E167:E168)</f>
        <v>918</v>
      </c>
      <c r="F169" s="43">
        <f>SUM(F167:F168)</f>
        <v>26</v>
      </c>
      <c r="G169" s="81">
        <f t="shared" si="20"/>
        <v>1751</v>
      </c>
      <c r="H169" s="43">
        <f>SUM(H167:H168)</f>
        <v>16</v>
      </c>
      <c r="I169" s="43">
        <f>SUM(I167:I168)</f>
        <v>29</v>
      </c>
      <c r="J169" s="43">
        <f t="shared" si="23"/>
        <v>45</v>
      </c>
      <c r="K169" s="43">
        <f>SUM(K167:K168)</f>
        <v>5125</v>
      </c>
      <c r="L169" s="43">
        <f>SUM(L167:L168)</f>
        <v>7828</v>
      </c>
      <c r="M169" s="43">
        <f t="shared" si="24"/>
        <v>12953</v>
      </c>
      <c r="N169" s="43">
        <f>SUM(N167:N168)</f>
        <v>260</v>
      </c>
      <c r="O169" s="43">
        <f>SUM(O167:O168)</f>
        <v>30</v>
      </c>
      <c r="P169" s="43">
        <f>SUM(P167:P168)</f>
        <v>28</v>
      </c>
      <c r="Q169" s="43">
        <f t="shared" si="25"/>
        <v>318</v>
      </c>
      <c r="R169" s="43">
        <f>SUM(R167:R168)</f>
        <v>15067</v>
      </c>
      <c r="S169" s="43">
        <f>SUM(S167:S168)</f>
        <v>464</v>
      </c>
      <c r="T169" s="43">
        <f t="shared" si="26"/>
        <v>15531</v>
      </c>
      <c r="U169" s="59">
        <v>8529</v>
      </c>
      <c r="V169" s="45">
        <f aca="true" t="shared" si="31" ref="V169:V184">SUM(T169:U169)</f>
        <v>24060</v>
      </c>
    </row>
    <row r="170" spans="2:22" ht="13.5">
      <c r="B170" s="3" t="s">
        <v>68</v>
      </c>
      <c r="C170" s="4" t="s">
        <v>31</v>
      </c>
      <c r="D170" s="38" t="s">
        <v>90</v>
      </c>
      <c r="E170" s="38" t="s">
        <v>90</v>
      </c>
      <c r="F170" s="38" t="s">
        <v>90</v>
      </c>
      <c r="G170" s="105" t="s">
        <v>91</v>
      </c>
      <c r="H170" s="38" t="s">
        <v>90</v>
      </c>
      <c r="I170" s="38" t="s">
        <v>90</v>
      </c>
      <c r="J170" s="91" t="s">
        <v>92</v>
      </c>
      <c r="K170" s="38" t="s">
        <v>90</v>
      </c>
      <c r="L170" s="38" t="s">
        <v>90</v>
      </c>
      <c r="M170" s="91" t="s">
        <v>92</v>
      </c>
      <c r="N170" s="38" t="s">
        <v>90</v>
      </c>
      <c r="O170" s="91" t="s">
        <v>92</v>
      </c>
      <c r="P170" s="38">
        <v>18</v>
      </c>
      <c r="Q170" s="37">
        <f t="shared" si="25"/>
        <v>18</v>
      </c>
      <c r="R170" s="60">
        <v>18</v>
      </c>
      <c r="S170" s="63" t="s">
        <v>89</v>
      </c>
      <c r="T170" s="37">
        <f t="shared" si="26"/>
        <v>18</v>
      </c>
      <c r="U170" s="100"/>
      <c r="V170" s="40"/>
    </row>
    <row r="171" spans="2:22" ht="13.5">
      <c r="B171" s="11" t="s">
        <v>35</v>
      </c>
      <c r="C171" s="7" t="s">
        <v>32</v>
      </c>
      <c r="D171" s="42" t="s">
        <v>90</v>
      </c>
      <c r="E171" s="42" t="s">
        <v>90</v>
      </c>
      <c r="F171" s="42" t="s">
        <v>90</v>
      </c>
      <c r="G171" s="101" t="s">
        <v>91</v>
      </c>
      <c r="H171" s="42" t="s">
        <v>90</v>
      </c>
      <c r="I171" s="42" t="s">
        <v>90</v>
      </c>
      <c r="J171" s="63" t="s">
        <v>92</v>
      </c>
      <c r="K171" s="42" t="s">
        <v>90</v>
      </c>
      <c r="L171" s="42" t="s">
        <v>90</v>
      </c>
      <c r="M171" s="63" t="s">
        <v>92</v>
      </c>
      <c r="N171" s="42" t="s">
        <v>90</v>
      </c>
      <c r="O171" s="63" t="s">
        <v>92</v>
      </c>
      <c r="P171" s="42" t="s">
        <v>89</v>
      </c>
      <c r="Q171" s="63" t="s">
        <v>89</v>
      </c>
      <c r="R171" s="63" t="s">
        <v>89</v>
      </c>
      <c r="S171" s="63" t="s">
        <v>89</v>
      </c>
      <c r="T171" s="63" t="s">
        <v>89</v>
      </c>
      <c r="U171" s="100"/>
      <c r="V171" s="40"/>
    </row>
    <row r="172" spans="2:22" ht="13.5">
      <c r="B172" s="10"/>
      <c r="C172" s="6" t="s">
        <v>0</v>
      </c>
      <c r="D172" s="94" t="s">
        <v>92</v>
      </c>
      <c r="E172" s="94" t="s">
        <v>92</v>
      </c>
      <c r="F172" s="94" t="s">
        <v>92</v>
      </c>
      <c r="G172" s="112" t="s">
        <v>91</v>
      </c>
      <c r="H172" s="94" t="s">
        <v>92</v>
      </c>
      <c r="I172" s="94" t="s">
        <v>92</v>
      </c>
      <c r="J172" s="94" t="s">
        <v>92</v>
      </c>
      <c r="K172" s="94" t="s">
        <v>92</v>
      </c>
      <c r="L172" s="94" t="s">
        <v>92</v>
      </c>
      <c r="M172" s="94" t="s">
        <v>92</v>
      </c>
      <c r="N172" s="94" t="s">
        <v>92</v>
      </c>
      <c r="O172" s="94" t="s">
        <v>92</v>
      </c>
      <c r="P172" s="43">
        <f>SUM(P170:P171)</f>
        <v>18</v>
      </c>
      <c r="Q172" s="43">
        <f t="shared" si="25"/>
        <v>18</v>
      </c>
      <c r="R172" s="43">
        <f>SUM(R170:R171)</f>
        <v>18</v>
      </c>
      <c r="S172" s="63" t="s">
        <v>89</v>
      </c>
      <c r="T172" s="43">
        <f t="shared" si="26"/>
        <v>18</v>
      </c>
      <c r="U172" s="63" t="s">
        <v>89</v>
      </c>
      <c r="V172" s="45">
        <f t="shared" si="31"/>
        <v>18</v>
      </c>
    </row>
    <row r="173" spans="2:22" s="20" customFormat="1" ht="13.5">
      <c r="B173" s="21"/>
      <c r="C173" s="30" t="s">
        <v>31</v>
      </c>
      <c r="D173" s="113">
        <f aca="true" t="shared" si="32" ref="D173:F174">SUM(D170,D167,D164,D161,D158,D155)</f>
        <v>2214</v>
      </c>
      <c r="E173" s="113">
        <f t="shared" si="32"/>
        <v>3764</v>
      </c>
      <c r="F173" s="113">
        <f t="shared" si="32"/>
        <v>26</v>
      </c>
      <c r="G173" s="46">
        <f t="shared" si="20"/>
        <v>6004</v>
      </c>
      <c r="H173" s="113">
        <f>SUM(H170,H167,H164,H161,H158,H155)</f>
        <v>24</v>
      </c>
      <c r="I173" s="113">
        <f>SUM(I170,I167,I164,I161,I158,I155)</f>
        <v>118</v>
      </c>
      <c r="J173" s="47">
        <f t="shared" si="23"/>
        <v>142</v>
      </c>
      <c r="K173" s="113">
        <f>SUM(K170,K167,K164,K161,K158,K155)</f>
        <v>20327</v>
      </c>
      <c r="L173" s="113">
        <f>SUM(L170,L167,L164,L161,L158,L155)</f>
        <v>28542</v>
      </c>
      <c r="M173" s="47">
        <f t="shared" si="24"/>
        <v>48869</v>
      </c>
      <c r="N173" s="113">
        <f aca="true" t="shared" si="33" ref="N173:P174">SUM(N170,N167,N164,N161,N158,N155)</f>
        <v>764</v>
      </c>
      <c r="O173" s="113">
        <f t="shared" si="33"/>
        <v>104</v>
      </c>
      <c r="P173" s="113">
        <f t="shared" si="33"/>
        <v>154</v>
      </c>
      <c r="Q173" s="47">
        <f t="shared" si="25"/>
        <v>1022</v>
      </c>
      <c r="R173" s="113">
        <f>SUM(R170,R167,R164,R161,R158,R155)</f>
        <v>56037</v>
      </c>
      <c r="S173" s="113">
        <f>SUM(S170,S167,S164,S161,S158,S155)</f>
        <v>1689</v>
      </c>
      <c r="T173" s="47">
        <f t="shared" si="26"/>
        <v>57726</v>
      </c>
      <c r="U173" s="113"/>
      <c r="V173" s="48">
        <f t="shared" si="31"/>
        <v>57726</v>
      </c>
    </row>
    <row r="174" spans="2:22" s="20" customFormat="1" ht="13.5">
      <c r="B174" s="22" t="s">
        <v>74</v>
      </c>
      <c r="C174" s="31" t="s">
        <v>32</v>
      </c>
      <c r="D174" s="48">
        <f t="shared" si="32"/>
        <v>1331</v>
      </c>
      <c r="E174" s="48">
        <f t="shared" si="32"/>
        <v>50</v>
      </c>
      <c r="F174" s="48">
        <f t="shared" si="32"/>
        <v>122</v>
      </c>
      <c r="G174" s="49">
        <f t="shared" si="20"/>
        <v>1503</v>
      </c>
      <c r="H174" s="48">
        <f>SUM(H171,H168,H165,H162,H159,H156)</f>
        <v>22</v>
      </c>
      <c r="I174" s="48">
        <f>SUM(I171,I168,I165,I162,I159,I156)</f>
        <v>30</v>
      </c>
      <c r="J174" s="50">
        <f t="shared" si="23"/>
        <v>52</v>
      </c>
      <c r="K174" s="48">
        <f>SUM(K171,K168,K165,K162,K159,K156)</f>
        <v>7</v>
      </c>
      <c r="L174" s="48">
        <f>SUM(L171,L168,L165,L162,L159,L156)</f>
        <v>54</v>
      </c>
      <c r="M174" s="50">
        <f t="shared" si="24"/>
        <v>61</v>
      </c>
      <c r="N174" s="48">
        <f t="shared" si="33"/>
        <v>199</v>
      </c>
      <c r="O174" s="48">
        <f t="shared" si="33"/>
        <v>4</v>
      </c>
      <c r="P174" s="114" t="s">
        <v>90</v>
      </c>
      <c r="Q174" s="50">
        <f t="shared" si="25"/>
        <v>203</v>
      </c>
      <c r="R174" s="48">
        <f>SUM(R171,R168,R165,R162,R159,R156)</f>
        <v>1821</v>
      </c>
      <c r="S174" s="63" t="s">
        <v>89</v>
      </c>
      <c r="T174" s="50">
        <f t="shared" si="26"/>
        <v>1821</v>
      </c>
      <c r="U174" s="48"/>
      <c r="V174" s="48">
        <f t="shared" si="31"/>
        <v>1821</v>
      </c>
    </row>
    <row r="175" spans="2:22" s="20" customFormat="1" ht="13.5">
      <c r="B175" s="23"/>
      <c r="C175" s="32" t="s">
        <v>0</v>
      </c>
      <c r="D175" s="52">
        <f>SUM(D173:D174)</f>
        <v>3545</v>
      </c>
      <c r="E175" s="52">
        <f>SUM(E173:E174)</f>
        <v>3814</v>
      </c>
      <c r="F175" s="52">
        <f>SUM(F173:F174)</f>
        <v>148</v>
      </c>
      <c r="G175" s="77">
        <f t="shared" si="20"/>
        <v>7507</v>
      </c>
      <c r="H175" s="52">
        <f>SUM(H173:H174)</f>
        <v>46</v>
      </c>
      <c r="I175" s="52">
        <f>SUM(I173:I174)</f>
        <v>148</v>
      </c>
      <c r="J175" s="52">
        <f t="shared" si="23"/>
        <v>194</v>
      </c>
      <c r="K175" s="52">
        <f>SUM(K173:K174)</f>
        <v>20334</v>
      </c>
      <c r="L175" s="52">
        <f>SUM(L173:L174)</f>
        <v>28596</v>
      </c>
      <c r="M175" s="52">
        <f t="shared" si="24"/>
        <v>48930</v>
      </c>
      <c r="N175" s="52">
        <f>SUM(N173:N174)</f>
        <v>963</v>
      </c>
      <c r="O175" s="52">
        <f>SUM(O173:O174)</f>
        <v>108</v>
      </c>
      <c r="P175" s="52">
        <f>SUM(P173:P174)</f>
        <v>154</v>
      </c>
      <c r="Q175" s="52">
        <f t="shared" si="25"/>
        <v>1225</v>
      </c>
      <c r="R175" s="52">
        <f>SUM(R173:R174)</f>
        <v>57858</v>
      </c>
      <c r="S175" s="52">
        <f>SUM(S173:S174)</f>
        <v>1689</v>
      </c>
      <c r="T175" s="52">
        <f t="shared" si="26"/>
        <v>59547</v>
      </c>
      <c r="U175" s="52">
        <f>SUM(U172,U169,U166,U163,U160,U157)</f>
        <v>32328</v>
      </c>
      <c r="V175" s="53">
        <f t="shared" si="31"/>
        <v>91875</v>
      </c>
    </row>
    <row r="176" spans="2:22" ht="13.5">
      <c r="B176" s="12"/>
      <c r="C176" s="4" t="s">
        <v>31</v>
      </c>
      <c r="D176" s="91">
        <f>SUM(D170,D149,D140,D122,D95,D80,D65,D53)</f>
        <v>1</v>
      </c>
      <c r="E176" s="91" t="s">
        <v>92</v>
      </c>
      <c r="F176" s="91">
        <f>SUM(F170,F149,F140,F122,F95,F80,F65,F53)</f>
        <v>1</v>
      </c>
      <c r="G176" s="60">
        <f>SUM(D176:F176)</f>
        <v>2</v>
      </c>
      <c r="H176" s="91" t="s">
        <v>92</v>
      </c>
      <c r="I176" s="91">
        <f>SUM(I170,I149,I140,I122,I95,I80,I65,I53)</f>
        <v>1</v>
      </c>
      <c r="J176" s="37">
        <f t="shared" si="23"/>
        <v>1</v>
      </c>
      <c r="K176" s="38" t="s">
        <v>90</v>
      </c>
      <c r="L176" s="91">
        <f>SUM(L170,L149,L140,L122,L95,L80,L65,L53)</f>
        <v>4</v>
      </c>
      <c r="M176" s="37">
        <f t="shared" si="24"/>
        <v>4</v>
      </c>
      <c r="N176" s="42" t="s">
        <v>90</v>
      </c>
      <c r="O176" s="42" t="s">
        <v>90</v>
      </c>
      <c r="P176" s="91">
        <f>SUM(P170,P149,P140,P122,P95,P80,P65,P53)</f>
        <v>32</v>
      </c>
      <c r="Q176" s="37">
        <f t="shared" si="25"/>
        <v>32</v>
      </c>
      <c r="R176" s="91">
        <f>SUM(R170,R149,R140,R122,R95,R80,R65,R53)</f>
        <v>38</v>
      </c>
      <c r="S176" s="63" t="s">
        <v>89</v>
      </c>
      <c r="T176" s="37">
        <f t="shared" si="26"/>
        <v>38</v>
      </c>
      <c r="U176" s="91"/>
      <c r="V176" s="40"/>
    </row>
    <row r="177" spans="2:24" ht="13.5">
      <c r="B177" s="13" t="s">
        <v>75</v>
      </c>
      <c r="C177" s="7" t="s">
        <v>32</v>
      </c>
      <c r="D177" s="63" t="s">
        <v>92</v>
      </c>
      <c r="E177" s="63" t="s">
        <v>90</v>
      </c>
      <c r="F177" s="63" t="s">
        <v>92</v>
      </c>
      <c r="G177" s="101" t="s">
        <v>91</v>
      </c>
      <c r="H177" s="63" t="s">
        <v>90</v>
      </c>
      <c r="I177" s="63" t="s">
        <v>92</v>
      </c>
      <c r="J177" s="63" t="s">
        <v>92</v>
      </c>
      <c r="K177" s="42" t="s">
        <v>90</v>
      </c>
      <c r="L177" s="42" t="s">
        <v>90</v>
      </c>
      <c r="M177" s="42" t="s">
        <v>90</v>
      </c>
      <c r="N177" s="42" t="s">
        <v>90</v>
      </c>
      <c r="O177" s="42" t="s">
        <v>90</v>
      </c>
      <c r="P177" s="42" t="s">
        <v>90</v>
      </c>
      <c r="Q177" s="42" t="s">
        <v>90</v>
      </c>
      <c r="R177" s="63" t="s">
        <v>89</v>
      </c>
      <c r="S177" s="63" t="s">
        <v>89</v>
      </c>
      <c r="T177" s="63" t="s">
        <v>89</v>
      </c>
      <c r="U177" s="63"/>
      <c r="V177" s="40"/>
      <c r="X177" s="2"/>
    </row>
    <row r="178" spans="2:22" ht="13.5">
      <c r="B178" s="14"/>
      <c r="C178" s="6" t="s">
        <v>0</v>
      </c>
      <c r="D178" s="94">
        <f>SUM(D176:D177)</f>
        <v>1</v>
      </c>
      <c r="E178" s="94" t="s">
        <v>92</v>
      </c>
      <c r="F178" s="94">
        <f>SUM(F176:F177)</f>
        <v>1</v>
      </c>
      <c r="G178" s="81">
        <f t="shared" si="20"/>
        <v>2</v>
      </c>
      <c r="H178" s="94" t="s">
        <v>92</v>
      </c>
      <c r="I178" s="94">
        <f>SUM(I176:I177)</f>
        <v>1</v>
      </c>
      <c r="J178" s="43">
        <f t="shared" si="23"/>
        <v>1</v>
      </c>
      <c r="K178" s="94" t="s">
        <v>92</v>
      </c>
      <c r="L178" s="94">
        <f>SUM(L176:L177)</f>
        <v>4</v>
      </c>
      <c r="M178" s="43">
        <f t="shared" si="24"/>
        <v>4</v>
      </c>
      <c r="N178" s="42" t="s">
        <v>90</v>
      </c>
      <c r="O178" s="42" t="s">
        <v>90</v>
      </c>
      <c r="P178" s="94">
        <f>SUM(P176:P177)</f>
        <v>32</v>
      </c>
      <c r="Q178" s="43">
        <f t="shared" si="25"/>
        <v>32</v>
      </c>
      <c r="R178" s="94">
        <f>SUM(R176:R177)</f>
        <v>38</v>
      </c>
      <c r="S178" s="63" t="s">
        <v>89</v>
      </c>
      <c r="T178" s="43">
        <f t="shared" si="26"/>
        <v>38</v>
      </c>
      <c r="U178" s="94">
        <v>2980</v>
      </c>
      <c r="V178" s="45">
        <f t="shared" si="31"/>
        <v>3018</v>
      </c>
    </row>
    <row r="179" spans="2:22" s="20" customFormat="1" ht="13.5">
      <c r="B179" s="27"/>
      <c r="C179" s="30" t="s">
        <v>31</v>
      </c>
      <c r="D179" s="95">
        <f>SUM(D152,D173,D143,D125,D98,D83,D68,D56)</f>
        <v>9390</v>
      </c>
      <c r="E179" s="95">
        <f>SUM(E152,E173,E143,E125,E98,E83,E68,E56)</f>
        <v>16188</v>
      </c>
      <c r="F179" s="95">
        <f>SUM(F152,F173,F143,F125,F98,F83,F68,F56)</f>
        <v>73</v>
      </c>
      <c r="G179" s="46">
        <f t="shared" si="20"/>
        <v>25651</v>
      </c>
      <c r="H179" s="95">
        <f>SUM(H152,H173,H143,H125,H98,H83,H68,H56)</f>
        <v>110</v>
      </c>
      <c r="I179" s="95">
        <f>SUM(I152,I173,I143,I125,I98,I83,I68,I56)</f>
        <v>793</v>
      </c>
      <c r="J179" s="47">
        <f t="shared" si="23"/>
        <v>903</v>
      </c>
      <c r="K179" s="95">
        <f>SUM(K152,K173,K143,K125,K98,K83,K68,K56)</f>
        <v>62728</v>
      </c>
      <c r="L179" s="95">
        <f>SUM(L152,L173,L143,L125,L98,L83,L68,L56)</f>
        <v>97071</v>
      </c>
      <c r="M179" s="47">
        <f t="shared" si="24"/>
        <v>159799</v>
      </c>
      <c r="N179" s="95">
        <f>SUM(N152,N173,N143,N125,N98,N83,N68,N56)</f>
        <v>3463</v>
      </c>
      <c r="O179" s="95">
        <f>SUM(O152,O173,O143,O125,O98,O83,O68,O56)</f>
        <v>534</v>
      </c>
      <c r="P179" s="95">
        <f>SUM(P152,P173,P143,P125,P98,P83,P68,P56)</f>
        <v>1409</v>
      </c>
      <c r="Q179" s="47">
        <f t="shared" si="25"/>
        <v>5406</v>
      </c>
      <c r="R179" s="95">
        <f>SUM(R152,R173,R143,R125,R98,R83,R68,R56)</f>
        <v>191758</v>
      </c>
      <c r="S179" s="95">
        <f>SUM(S152,S173,S143,S125,S98,S83,S68,S56)</f>
        <v>5799</v>
      </c>
      <c r="T179" s="47">
        <f t="shared" si="26"/>
        <v>197557</v>
      </c>
      <c r="U179" s="95"/>
      <c r="V179" s="48"/>
    </row>
    <row r="180" spans="2:22" s="20" customFormat="1" ht="13.5">
      <c r="B180" s="28" t="s">
        <v>77</v>
      </c>
      <c r="C180" s="31" t="s">
        <v>32</v>
      </c>
      <c r="D180" s="96">
        <f>SUM(D174,D153,D144,D126,D99,D84,D69,D57)</f>
        <v>3640</v>
      </c>
      <c r="E180" s="96">
        <f>SUM(E174,E153,E144,E126,E99,E84,E69,E57)</f>
        <v>137</v>
      </c>
      <c r="F180" s="96">
        <f>SUM(F174,F153,F144,F126,F99,F84,F69,F57)</f>
        <v>249</v>
      </c>
      <c r="G180" s="49">
        <f t="shared" si="20"/>
        <v>4026</v>
      </c>
      <c r="H180" s="96">
        <f>SUM(H174,H153,H144,H126,H99,H84,H69,H57)</f>
        <v>124</v>
      </c>
      <c r="I180" s="96">
        <f>SUM(I174,I153,I144,I126,I99,I84,I69,I57)</f>
        <v>118</v>
      </c>
      <c r="J180" s="50">
        <f t="shared" si="23"/>
        <v>242</v>
      </c>
      <c r="K180" s="96">
        <f>SUM(K174,K153,K144,K126,K99,K84,K69,K57)</f>
        <v>35</v>
      </c>
      <c r="L180" s="96">
        <f>SUM(L174,L153,L144,L126,L99,L84,L69,L57)</f>
        <v>197</v>
      </c>
      <c r="M180" s="50">
        <f t="shared" si="24"/>
        <v>232</v>
      </c>
      <c r="N180" s="96">
        <f>SUM(N174,N153,N144,N126,N99,N84,N69,N57)</f>
        <v>1120</v>
      </c>
      <c r="O180" s="96">
        <f>SUM(O174,O153,O144,O126,O99,O84,O69,O57)</f>
        <v>17</v>
      </c>
      <c r="P180" s="114" t="s">
        <v>90</v>
      </c>
      <c r="Q180" s="50">
        <f t="shared" si="25"/>
        <v>1137</v>
      </c>
      <c r="R180" s="96">
        <f>SUM(R174,R153,R144,R126,R99,R84,R69,R57)</f>
        <v>5642</v>
      </c>
      <c r="S180" s="96">
        <f>SUM(S174,S153,S144,S126,S99,S84,S69,S57)</f>
        <v>2</v>
      </c>
      <c r="T180" s="50">
        <f t="shared" si="26"/>
        <v>5644</v>
      </c>
      <c r="U180" s="96"/>
      <c r="V180" s="48"/>
    </row>
    <row r="181" spans="2:22" s="20" customFormat="1" ht="13.5">
      <c r="B181" s="29"/>
      <c r="C181" s="32" t="s">
        <v>0</v>
      </c>
      <c r="D181" s="99">
        <f>SUM(D179:D180)</f>
        <v>13030</v>
      </c>
      <c r="E181" s="99">
        <f>SUM(E179:E180)</f>
        <v>16325</v>
      </c>
      <c r="F181" s="99">
        <f>SUM(F179:F180)</f>
        <v>322</v>
      </c>
      <c r="G181" s="77">
        <f t="shared" si="20"/>
        <v>29677</v>
      </c>
      <c r="H181" s="99">
        <f>SUM(H179:H180)</f>
        <v>234</v>
      </c>
      <c r="I181" s="99">
        <f>SUM(I179:I180)</f>
        <v>911</v>
      </c>
      <c r="J181" s="50">
        <f t="shared" si="23"/>
        <v>1145</v>
      </c>
      <c r="K181" s="99">
        <f>SUM(K179:K180)</f>
        <v>62763</v>
      </c>
      <c r="L181" s="99">
        <f>SUM(L179:L180)</f>
        <v>97268</v>
      </c>
      <c r="M181" s="52">
        <f t="shared" si="24"/>
        <v>160031</v>
      </c>
      <c r="N181" s="99">
        <f>SUM(N179:N180)</f>
        <v>4583</v>
      </c>
      <c r="O181" s="99">
        <f>SUM(O179:O180)</f>
        <v>551</v>
      </c>
      <c r="P181" s="99">
        <f>SUM(P179:P180)</f>
        <v>1409</v>
      </c>
      <c r="Q181" s="52">
        <f t="shared" si="25"/>
        <v>6543</v>
      </c>
      <c r="R181" s="99">
        <f>SUM(R179:R180)</f>
        <v>197400</v>
      </c>
      <c r="S181" s="99">
        <f>SUM(S179:S180)</f>
        <v>5801</v>
      </c>
      <c r="T181" s="52">
        <f t="shared" si="26"/>
        <v>203201</v>
      </c>
      <c r="U181" s="99">
        <f>SUM(U178,U175,U154,U145,U127,U100,U85,U70,U58)</f>
        <v>127269</v>
      </c>
      <c r="V181" s="53">
        <f t="shared" si="31"/>
        <v>330470</v>
      </c>
    </row>
    <row r="182" spans="2:22" s="20" customFormat="1" ht="13.5">
      <c r="B182" s="27"/>
      <c r="C182" s="30" t="s">
        <v>31</v>
      </c>
      <c r="D182" s="95">
        <f>SUM(D47,D179)</f>
        <v>41211</v>
      </c>
      <c r="E182" s="95">
        <f>SUM(E47,E179)</f>
        <v>89427</v>
      </c>
      <c r="F182" s="95">
        <f>SUM(F47,F179)</f>
        <v>268</v>
      </c>
      <c r="G182" s="46">
        <f t="shared" si="20"/>
        <v>130906</v>
      </c>
      <c r="H182" s="95">
        <f>SUM(H47,H179)</f>
        <v>457</v>
      </c>
      <c r="I182" s="95">
        <f>SUM(I47,I179)</f>
        <v>2457</v>
      </c>
      <c r="J182" s="47">
        <f t="shared" si="23"/>
        <v>2914</v>
      </c>
      <c r="K182" s="95">
        <f>SUM(K47,K179)</f>
        <v>359521</v>
      </c>
      <c r="L182" s="95">
        <f>SUM(L47,L179)</f>
        <v>560715</v>
      </c>
      <c r="M182" s="47">
        <f t="shared" si="24"/>
        <v>920236</v>
      </c>
      <c r="N182" s="95">
        <f>SUM(N47,N179)</f>
        <v>17838</v>
      </c>
      <c r="O182" s="95">
        <f>SUM(O47,O179)</f>
        <v>3365</v>
      </c>
      <c r="P182" s="95">
        <f>SUM(P47,P179)</f>
        <v>4287</v>
      </c>
      <c r="Q182" s="47">
        <f t="shared" si="25"/>
        <v>25490</v>
      </c>
      <c r="R182" s="95">
        <f>SUM(R47,R179)</f>
        <v>1078545</v>
      </c>
      <c r="S182" s="95">
        <f>SUM(S47,S179)</f>
        <v>31332</v>
      </c>
      <c r="T182" s="47">
        <f t="shared" si="26"/>
        <v>1109877</v>
      </c>
      <c r="U182" s="95">
        <v>588644</v>
      </c>
      <c r="V182" s="48">
        <f t="shared" si="31"/>
        <v>1698521</v>
      </c>
    </row>
    <row r="183" spans="2:22" s="20" customFormat="1" ht="13.5">
      <c r="B183" s="28" t="s">
        <v>76</v>
      </c>
      <c r="C183" s="31" t="s">
        <v>32</v>
      </c>
      <c r="D183" s="96">
        <f>SUM(D180,D48)</f>
        <v>19540</v>
      </c>
      <c r="E183" s="96">
        <f>SUM(E180,E48)</f>
        <v>892</v>
      </c>
      <c r="F183" s="96">
        <f>SUM(F180,F48)</f>
        <v>2392</v>
      </c>
      <c r="G183" s="49">
        <f t="shared" si="20"/>
        <v>22824</v>
      </c>
      <c r="H183" s="96">
        <f>SUM(H180,H48)</f>
        <v>872</v>
      </c>
      <c r="I183" s="96">
        <f>SUM(I180,I48)</f>
        <v>412</v>
      </c>
      <c r="J183" s="50">
        <f t="shared" si="23"/>
        <v>1284</v>
      </c>
      <c r="K183" s="96">
        <f>SUM(K180,K48)</f>
        <v>146</v>
      </c>
      <c r="L183" s="96">
        <f>SUM(L180,L48)</f>
        <v>1912</v>
      </c>
      <c r="M183" s="50">
        <f t="shared" si="24"/>
        <v>2058</v>
      </c>
      <c r="N183" s="96">
        <f>SUM(N180,N48)</f>
        <v>4808</v>
      </c>
      <c r="O183" s="96">
        <f>SUM(O180,O48)</f>
        <v>212</v>
      </c>
      <c r="P183" s="96">
        <f>SUM(P180,P48)</f>
        <v>30</v>
      </c>
      <c r="Q183" s="50">
        <f t="shared" si="25"/>
        <v>5050</v>
      </c>
      <c r="R183" s="96">
        <f>SUM(R180,R48)</f>
        <v>31221</v>
      </c>
      <c r="S183" s="96">
        <f>SUM(S180,S48)</f>
        <v>2</v>
      </c>
      <c r="T183" s="50">
        <f t="shared" si="26"/>
        <v>31223</v>
      </c>
      <c r="U183" s="96">
        <v>3216</v>
      </c>
      <c r="V183" s="48">
        <f t="shared" si="31"/>
        <v>34439</v>
      </c>
    </row>
    <row r="184" spans="2:22" s="20" customFormat="1" ht="13.5">
      <c r="B184" s="23"/>
      <c r="C184" s="32" t="s">
        <v>0</v>
      </c>
      <c r="D184" s="99">
        <f>SUM(D182:D183)</f>
        <v>60751</v>
      </c>
      <c r="E184" s="99">
        <f>SUM(E182:E183)</f>
        <v>90319</v>
      </c>
      <c r="F184" s="99">
        <f>SUM(F182:F183)</f>
        <v>2660</v>
      </c>
      <c r="G184" s="77">
        <f>SUM(D184:F184)</f>
        <v>153730</v>
      </c>
      <c r="H184" s="99">
        <f>SUM(H182:H183)</f>
        <v>1329</v>
      </c>
      <c r="I184" s="99">
        <f>SUM(I182:I183)</f>
        <v>2869</v>
      </c>
      <c r="J184" s="52">
        <f t="shared" si="23"/>
        <v>4198</v>
      </c>
      <c r="K184" s="99">
        <f>SUM(K182:K183)</f>
        <v>359667</v>
      </c>
      <c r="L184" s="99">
        <f>SUM(L182:L183)</f>
        <v>562627</v>
      </c>
      <c r="M184" s="52">
        <f t="shared" si="24"/>
        <v>922294</v>
      </c>
      <c r="N184" s="99">
        <f>SUM(N182:N183)</f>
        <v>22646</v>
      </c>
      <c r="O184" s="99">
        <f>SUM(O182:O183)</f>
        <v>3577</v>
      </c>
      <c r="P184" s="99">
        <f>SUM(P182:P183)</f>
        <v>4317</v>
      </c>
      <c r="Q184" s="52">
        <f t="shared" si="25"/>
        <v>30540</v>
      </c>
      <c r="R184" s="99">
        <f>SUM(R182:R183)</f>
        <v>1109766</v>
      </c>
      <c r="S184" s="99">
        <f>SUM(S182:S183)</f>
        <v>31334</v>
      </c>
      <c r="T184" s="52">
        <f t="shared" si="26"/>
        <v>1141100</v>
      </c>
      <c r="U184" s="99">
        <f>SUM(U181,U49)</f>
        <v>591860</v>
      </c>
      <c r="V184" s="53">
        <f t="shared" si="31"/>
        <v>1732960</v>
      </c>
    </row>
    <row r="185" ht="13.5">
      <c r="B185" s="1" t="s">
        <v>78</v>
      </c>
    </row>
    <row r="186" ht="13.5">
      <c r="B186" s="33" t="s">
        <v>93</v>
      </c>
    </row>
    <row r="187" ht="13.5">
      <c r="B187" s="33" t="s">
        <v>94</v>
      </c>
    </row>
    <row r="188" spans="2:8" ht="13.5">
      <c r="B188" s="33" t="s">
        <v>96</v>
      </c>
      <c r="H188" s="2"/>
    </row>
    <row r="189" spans="2:15" ht="13.5">
      <c r="B189" s="35" t="s">
        <v>95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</row>
    <row r="190" spans="2:15" ht="13.5">
      <c r="B190" s="35" t="s">
        <v>97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</row>
  </sheetData>
  <mergeCells count="8">
    <mergeCell ref="B3:B4"/>
    <mergeCell ref="C3:C4"/>
    <mergeCell ref="D3:G3"/>
    <mergeCell ref="H3:J3"/>
    <mergeCell ref="T2:V2"/>
    <mergeCell ref="K3:M3"/>
    <mergeCell ref="N3:Q3"/>
    <mergeCell ref="V3:V4"/>
  </mergeCells>
  <printOptions/>
  <pageMargins left="0.7874015748031497" right="0.15748031496062992" top="0.7874015748031497" bottom="0.7874015748031497" header="0.5118110236220472" footer="0.5118110236220472"/>
  <pageSetup horizontalDpi="600" verticalDpi="600" orientation="landscape" paperSize="9" scale="80" r:id="rId1"/>
  <rowBreaks count="2" manualBreakCount="2">
    <brk id="67" min="2" max="21" man="1"/>
    <brk id="127" min="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群馬陸運支局登録部門</dc:creator>
  <cp:keywords/>
  <dc:description/>
  <cp:lastModifiedBy>群馬県庁</cp:lastModifiedBy>
  <cp:lastPrinted>2009-08-11T06:12:02Z</cp:lastPrinted>
  <dcterms:created xsi:type="dcterms:W3CDTF">2001-08-21T23:56:43Z</dcterms:created>
  <dcterms:modified xsi:type="dcterms:W3CDTF">2009-08-20T06:19:26Z</dcterms:modified>
  <cp:category/>
  <cp:version/>
  <cp:contentType/>
  <cp:contentStatus/>
</cp:coreProperties>
</file>