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30" windowWidth="13320" windowHeight="11940" activeTab="0"/>
  </bookViews>
  <sheets>
    <sheet name="性別・年齢別対象者数" sheetId="1" r:id="rId1"/>
    <sheet name="対65歳以上人口割合" sheetId="2" r:id="rId2"/>
    <sheet name="健康状態" sheetId="3" r:id="rId3"/>
    <sheet name="不安に感じること" sheetId="4" r:id="rId4"/>
    <sheet name="相談できる人" sheetId="5" r:id="rId5"/>
  </sheets>
  <definedNames>
    <definedName name="_xlnm.Print_Area" localSheetId="2">'健康状態'!$A$1:$AB$63</definedName>
    <definedName name="_xlnm.Print_Area" localSheetId="0">'性別・年齢別対象者数'!$A$1:$AE$56</definedName>
    <definedName name="_xlnm.Print_Area" localSheetId="4">'相談できる人'!$A$1:$AN$57</definedName>
    <definedName name="_xlnm.Print_Area" localSheetId="1">'対65歳以上人口割合'!$B$1:$M$59</definedName>
    <definedName name="_xlnm.Print_Area" localSheetId="3">'不安に感じること'!$A$1:$AO$57</definedName>
    <definedName name="_xlnm.Print_Titles" localSheetId="2">'健康状態'!$A:$D</definedName>
    <definedName name="_xlnm.Print_Titles" localSheetId="0">'性別・年齢別対象者数'!$B:$D</definedName>
    <definedName name="_xlnm.Print_Titles" localSheetId="4">'相談できる人'!$A:$D</definedName>
    <definedName name="_xlnm.Print_Titles" localSheetId="3">'不安に感じること'!$B:$E</definedName>
    <definedName name="ﾀｲﾄﾙ列" localSheetId="2">'健康状態'!$B$2:$IV$2</definedName>
    <definedName name="ﾀｲﾄﾙ列" localSheetId="1">'対65歳以上人口割合'!$D$2:$IV$2</definedName>
    <definedName name="ﾀｲﾄﾙ列">'性別・年齢別対象者数'!$B$2:$IV$2</definedName>
    <definedName name="印刷範囲" localSheetId="2">'健康状態'!$E$1:$I$93</definedName>
    <definedName name="印刷範囲" localSheetId="1">'対65歳以上人口割合'!$B$1:$U$93</definedName>
    <definedName name="印刷範囲">'性別・年齢別対象者数'!$B$1:$N$93</definedName>
    <definedName name="女" localSheetId="2">'健康状態'!#REF!</definedName>
    <definedName name="女" localSheetId="1">'対65歳以上人口割合'!$W$1:$AD$59</definedName>
    <definedName name="女">'性別・年齢別対象者数'!$X$1:$AE$57</definedName>
    <definedName name="男" localSheetId="2">'健康状態'!#REF!</definedName>
    <definedName name="男" localSheetId="1">'対65歳以上人口割合'!$O$1:$V$59</definedName>
    <definedName name="男">'性別・年齢別対象者数'!$P$1:$W$57</definedName>
    <definedName name="男女" localSheetId="2">'健康状態'!$E$1:$L$64</definedName>
    <definedName name="男女" localSheetId="1">'対65歳以上人口割合'!$H$1:$N$59</definedName>
    <definedName name="男女">'性別・年齢別対象者数'!$E$1:$O$57</definedName>
    <definedName name="男女１" localSheetId="2">'健康状態'!$E$1:$L$64</definedName>
    <definedName name="男女１" localSheetId="1">'対65歳以上人口割合'!$H$1:$N$59</definedName>
    <definedName name="男女１">'性別・年齢別対象者数'!$E$1:$O$57</definedName>
    <definedName name="男女２" localSheetId="2">'健康状態'!#REF!</definedName>
    <definedName name="男女２" localSheetId="1">'対65歳以上人口割合'!$O$1:$AD$59</definedName>
    <definedName name="男女２">'性別・年齢別対象者数'!$P$1:$AE$57</definedName>
  </definedNames>
  <calcPr fullCalcOnLoad="1"/>
</workbook>
</file>

<file path=xl/sharedStrings.xml><?xml version="1.0" encoding="utf-8"?>
<sst xmlns="http://schemas.openxmlformats.org/spreadsheetml/2006/main" count="466" uniqueCount="109">
  <si>
    <t>性別</t>
  </si>
  <si>
    <t>男性</t>
  </si>
  <si>
    <t>女性</t>
  </si>
  <si>
    <t>計</t>
  </si>
  <si>
    <t>対象者の年齢</t>
  </si>
  <si>
    <t>以上</t>
  </si>
  <si>
    <t>不明</t>
  </si>
  <si>
    <t>前橋市</t>
  </si>
  <si>
    <t>小計</t>
  </si>
  <si>
    <t>高崎市</t>
  </si>
  <si>
    <t>安中市</t>
  </si>
  <si>
    <t>渋川市</t>
  </si>
  <si>
    <t>榛東村</t>
  </si>
  <si>
    <t>吉岡町</t>
  </si>
  <si>
    <t>藤岡市</t>
  </si>
  <si>
    <t>上野村</t>
  </si>
  <si>
    <t>富岡市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</si>
  <si>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</si>
  <si>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</si>
  <si>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</si>
  <si>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</si>
  <si>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</si>
  <si>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</si>
  <si>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</si>
  <si>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</si>
  <si>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沼田市</t>
  </si>
  <si>
    <t>片品村</t>
  </si>
  <si>
    <t>川場村</t>
  </si>
  <si>
    <t>昭和村</t>
  </si>
  <si>
    <t>伊勢崎市</t>
  </si>
  <si>
    <t>玉村町</t>
  </si>
  <si>
    <t>桐生市</t>
  </si>
  <si>
    <t>太田市</t>
  </si>
  <si>
    <t>館林市</t>
  </si>
  <si>
    <t>板倉町</t>
  </si>
  <si>
    <t>明和町</t>
  </si>
  <si>
    <t>千代田町</t>
  </si>
  <si>
    <t>大泉町</t>
  </si>
  <si>
    <t>邑楽町</t>
  </si>
  <si>
    <t>市計</t>
  </si>
  <si>
    <t>郡計</t>
  </si>
  <si>
    <t>県計</t>
  </si>
  <si>
    <t>～</t>
  </si>
  <si>
    <t>市町村名</t>
  </si>
  <si>
    <t>圏域</t>
  </si>
  <si>
    <t>前橋</t>
  </si>
  <si>
    <t>高崎安中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</si>
  <si>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</si>
  <si>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</si>
  <si>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</si>
  <si>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</si>
  <si>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</si>
  <si>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</si>
  <si>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</si>
  <si>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</si>
  <si>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</si>
  <si>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対象者の年齢（男性）</t>
  </si>
  <si>
    <t>対象者の年齢（女性）</t>
  </si>
  <si>
    <t>合計</t>
  </si>
  <si>
    <t>６５歳以上人口</t>
  </si>
  <si>
    <t>６５歳以上ひとり暮らし人口</t>
  </si>
  <si>
    <t>６５歳以上ひとり暮らし人口割合</t>
  </si>
  <si>
    <t>全体</t>
  </si>
  <si>
    <t>ほとんど病気もなく健康である。</t>
  </si>
  <si>
    <t>何らかの障害や慢性の病気はあるが、日常生活に支障はなく、交通機関等を利用してひとりで外出する。</t>
  </si>
  <si>
    <t>何らかの障害や慢性の病気はあるが、日常生活に支障はなく、隣近所へなら外出する。</t>
  </si>
  <si>
    <t>家の中での生活はおおむね支障はないが、介助により外出する。</t>
  </si>
  <si>
    <t>家の中での生活はおおむね支障はないが、寝たり起きたりで、介助なしには外出できず外出頻度も少ない。</t>
  </si>
  <si>
    <t>家の中での生活にも何らかの介助が必要で、寝ていることが多い。</t>
  </si>
  <si>
    <t>健康状態（全体）</t>
  </si>
  <si>
    <t>健康状態（男性）</t>
  </si>
  <si>
    <t>健康状態（女性）</t>
  </si>
  <si>
    <t>神流町</t>
  </si>
  <si>
    <t>東吾妻町</t>
  </si>
  <si>
    <t>みなかみ町</t>
  </si>
  <si>
    <t>みどり市</t>
  </si>
  <si>
    <t>～</t>
  </si>
  <si>
    <t>平成23年度ひとり暮らし高齢者基礎調査集計表（対65歳以上人口比率）</t>
  </si>
  <si>
    <t>平成23年度ひとり暮らし高齢者基礎調査集計表（性別・年齢別対象者数）</t>
  </si>
  <si>
    <t>平成23年度ひとり暮らし高齢者基礎調査集計表（健康状態）</t>
  </si>
  <si>
    <t>注）65歳以上人口は「群馬県年齢別人口統計調査」（平成23年10月1日現在）</t>
  </si>
  <si>
    <t>日常生活や地域のことで不安に感じることはありますか（全体）</t>
  </si>
  <si>
    <t>日常生活や地域のことで不安に感じることはありますか（男性）</t>
  </si>
  <si>
    <t>日常生活や地域のことで不安に感じることはありますか（女性）</t>
  </si>
  <si>
    <t>健康に関すること</t>
  </si>
  <si>
    <t>体調をくずした時の身の回りのこと</t>
  </si>
  <si>
    <t>出かける時の交通手段のこと</t>
  </si>
  <si>
    <t>災害時のこと</t>
  </si>
  <si>
    <t>防犯についてのこと</t>
  </si>
  <si>
    <t>金銭面でのこと</t>
  </si>
  <si>
    <t>身近に相談相手がいないこと</t>
  </si>
  <si>
    <t>人との付き合いがうまくいっていないこと</t>
  </si>
  <si>
    <t>特にない</t>
  </si>
  <si>
    <t>その他</t>
  </si>
  <si>
    <t>無回答</t>
  </si>
  <si>
    <t>平成23年度ひとり暮らし高齢者基礎調査集計結果表（日常生活や地域のことで不安に感じること）</t>
  </si>
  <si>
    <t>相談できる人はいますか（全体）</t>
  </si>
  <si>
    <t>相談できる人はいますか（男性）</t>
  </si>
  <si>
    <t>相談できる人はいますか（女性）</t>
  </si>
  <si>
    <t>子ども</t>
  </si>
  <si>
    <t>兄弟・姉妹</t>
  </si>
  <si>
    <t>親族</t>
  </si>
  <si>
    <t>隣近所の人</t>
  </si>
  <si>
    <t>友人・知人</t>
  </si>
  <si>
    <t>民生委員など地区の委員</t>
  </si>
  <si>
    <t>市町村担当職員</t>
  </si>
  <si>
    <t>地域包括支援センター・高齢者総合相談センター</t>
  </si>
  <si>
    <t>相談できる人はいない</t>
  </si>
  <si>
    <t>平成23年度ひとり暮らし高齢者基礎調査集計結果表（相談できる人）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</si>
</sst>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0;\-"/>
    <numFmt numFmtId="179" formatCode="0;0;\-"/>
    <numFmt numFmtId="180" formatCode="#,##0.0;[Red]\-#,##0.0"/>
    <numFmt numFmtId="181" formatCode="#,##0.000;[Red]\-#,##0.000"/>
    <numFmt numFmtId="182" formatCode="0.0_ "/>
    <numFmt numFmtId="183" formatCode="#,##0.0000000000000_ ;[Red]\-#,##0.0000000000000\ "/>
    <numFmt numFmtId="184" formatCode="0.0"/>
    <numFmt numFmtId="185" formatCode="#,##0.0_);\(#,##0.0\)"/>
    <numFmt numFmtId="186" formatCode="_ * #,##0.0_ ;_ * \-#,##0.0_ ;_ * &quot;-&quot;?_ ;_ @_ "/>
    <numFmt numFmtId="187" formatCode="_ * #,##0.0_ ;_ * \-#,##0.0_ ;_ * &quot;-&quot;??_ ;_ @_ "/>
    <numFmt numFmtId="188" formatCode="_ * #,##0_ ;_ * \-#,##0_ ;_ * &quot;-&quot;??_ ;_ @_ "/>
    <numFmt numFmtId="189" formatCode="_ * #,##0.000_ ;_ * \-#,##0.000_ ;_ * &quot;-&quot;??_ ;_ @_ "/>
    <numFmt numFmtId="190" formatCode="0.0_);[Red]\(0.0\)"/>
    <numFmt numFmtId="191" formatCode="0.000"/>
    <numFmt numFmtId="192" formatCode="0.0000"/>
    <numFmt numFmtId="193" formatCode="#,##0.0000;[Red]\-#,##0.0000"/>
    <numFmt numFmtId="194" formatCode="#,##0.00000;[Red]\-#,##0.00000"/>
    <numFmt numFmtId="195" formatCode="0.00000"/>
    <numFmt numFmtId="196" formatCode="#,##0_);\(#,##0\)"/>
    <numFmt numFmtId="197" formatCode="#,##0.00_);\(#,##0.00\)"/>
    <numFmt numFmtId="198" formatCode="#,##0.000_);\(#,##0.000\)"/>
    <numFmt numFmtId="199" formatCode="#,##0.0000_);\(#,##0.0000\)"/>
    <numFmt numFmtId="200" formatCode="#,##0.00000_);\(#,##0.00000\)"/>
    <numFmt numFmtId="201" formatCode="#,##0_ "/>
    <numFmt numFmtId="202" formatCode="#,##0.0_ ;[Red]\-#,##0.0\ "/>
    <numFmt numFmtId="203" formatCode="#,##0.000_ "/>
    <numFmt numFmtId="204" formatCode="#,##0.0_ "/>
    <numFmt numFmtId="205" formatCode="0.0%"/>
    <numFmt numFmtId="206" formatCode="#,##0.00_ "/>
    <numFmt numFmtId="207" formatCode="#,##0_ ;[Red]\-#,##0\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double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6">
    <xf numFmtId="0" fontId="0" fillId="0" borderId="0" xfId="0" applyFont="1" applyAlignment="1">
      <alignment/>
    </xf>
    <xf numFmtId="201" fontId="6" fillId="0" borderId="0" xfId="49" applyNumberFormat="1" applyFont="1" applyBorder="1" applyAlignment="1">
      <alignment horizontal="left" vertical="center"/>
    </xf>
    <xf numFmtId="201" fontId="7" fillId="0" borderId="0" xfId="49" applyNumberFormat="1" applyFont="1" applyBorder="1" applyAlignment="1">
      <alignment horizontal="left" vertical="center"/>
    </xf>
    <xf numFmtId="201" fontId="8" fillId="0" borderId="0" xfId="49" applyNumberFormat="1" applyFont="1" applyBorder="1" applyAlignment="1">
      <alignment horizontal="left" vertical="center"/>
    </xf>
    <xf numFmtId="201" fontId="9" fillId="0" borderId="0" xfId="49" applyNumberFormat="1" applyFont="1" applyBorder="1" applyAlignment="1">
      <alignment horizontal="distributed" vertical="center"/>
    </xf>
    <xf numFmtId="201" fontId="9" fillId="0" borderId="0" xfId="49" applyNumberFormat="1" applyFont="1" applyBorder="1" applyAlignment="1">
      <alignment/>
    </xf>
    <xf numFmtId="201" fontId="9" fillId="0" borderId="0" xfId="49" applyNumberFormat="1" applyFont="1" applyBorder="1" applyAlignment="1">
      <alignment horizontal="left" vertical="center"/>
    </xf>
    <xf numFmtId="201" fontId="9" fillId="0" borderId="0" xfId="49" applyNumberFormat="1" applyFont="1" applyBorder="1" applyAlignment="1">
      <alignment vertical="center"/>
    </xf>
    <xf numFmtId="201" fontId="9" fillId="0" borderId="0" xfId="49" applyNumberFormat="1" applyFont="1" applyBorder="1" applyAlignment="1">
      <alignment horizontal="left"/>
    </xf>
    <xf numFmtId="201" fontId="9" fillId="33" borderId="10" xfId="49" applyNumberFormat="1" applyFont="1" applyFill="1" applyBorder="1" applyAlignment="1">
      <alignment horizontal="center" vertical="center"/>
    </xf>
    <xf numFmtId="201" fontId="9" fillId="33" borderId="11" xfId="49" applyNumberFormat="1" applyFont="1" applyFill="1" applyBorder="1" applyAlignment="1">
      <alignment horizontal="center" vertical="center"/>
    </xf>
    <xf numFmtId="201" fontId="9" fillId="33" borderId="12" xfId="49" applyNumberFormat="1" applyFont="1" applyFill="1" applyBorder="1" applyAlignment="1">
      <alignment horizontal="center" vertical="center" textRotation="255"/>
    </xf>
    <xf numFmtId="201" fontId="9" fillId="33" borderId="0" xfId="49" applyNumberFormat="1" applyFont="1" applyFill="1" applyBorder="1" applyAlignment="1" applyProtection="1">
      <alignment horizontal="center" vertical="center"/>
      <protection locked="0"/>
    </xf>
    <xf numFmtId="201" fontId="9" fillId="33" borderId="13" xfId="49" applyNumberFormat="1" applyFont="1" applyFill="1" applyBorder="1" applyAlignment="1" applyProtection="1">
      <alignment horizontal="center" vertical="center"/>
      <protection locked="0"/>
    </xf>
    <xf numFmtId="201" fontId="9" fillId="33" borderId="12" xfId="49" applyNumberFormat="1" applyFont="1" applyFill="1" applyBorder="1" applyAlignment="1" applyProtection="1">
      <alignment horizontal="center" vertical="center"/>
      <protection locked="0"/>
    </xf>
    <xf numFmtId="201" fontId="9" fillId="33" borderId="14" xfId="49" applyNumberFormat="1" applyFont="1" applyFill="1" applyBorder="1" applyAlignment="1" applyProtection="1">
      <alignment horizontal="center" vertical="center"/>
      <protection locked="0"/>
    </xf>
    <xf numFmtId="201" fontId="9" fillId="33" borderId="0" xfId="49" applyNumberFormat="1" applyFont="1" applyFill="1" applyBorder="1" applyAlignment="1">
      <alignment horizontal="center" vertical="center" textRotation="255"/>
    </xf>
    <xf numFmtId="201" fontId="9" fillId="33" borderId="14" xfId="49" applyNumberFormat="1" applyFont="1" applyFill="1" applyBorder="1" applyAlignment="1">
      <alignment horizontal="center" vertical="center" textRotation="255"/>
    </xf>
    <xf numFmtId="201" fontId="9" fillId="33" borderId="0" xfId="49" applyNumberFormat="1" applyFont="1" applyFill="1" applyBorder="1" applyAlignment="1">
      <alignment horizontal="center" vertical="center"/>
    </xf>
    <xf numFmtId="201" fontId="9" fillId="33" borderId="14" xfId="49" applyNumberFormat="1" applyFont="1" applyFill="1" applyBorder="1" applyAlignment="1">
      <alignment horizontal="center" vertical="center"/>
    </xf>
    <xf numFmtId="201" fontId="9" fillId="33" borderId="15" xfId="49" applyNumberFormat="1" applyFont="1" applyFill="1" applyBorder="1" applyAlignment="1">
      <alignment horizontal="center" vertical="center"/>
    </xf>
    <xf numFmtId="201" fontId="9" fillId="0" borderId="16" xfId="49" applyNumberFormat="1" applyFont="1" applyBorder="1" applyAlignment="1">
      <alignment horizontal="right" vertical="center" shrinkToFit="1"/>
    </xf>
    <xf numFmtId="201" fontId="9" fillId="0" borderId="17" xfId="49" applyNumberFormat="1" applyFont="1" applyBorder="1" applyAlignment="1">
      <alignment horizontal="right" vertical="center" shrinkToFit="1"/>
    </xf>
    <xf numFmtId="201" fontId="9" fillId="0" borderId="18" xfId="49" applyNumberFormat="1" applyFont="1" applyBorder="1" applyAlignment="1">
      <alignment horizontal="right" vertical="center" shrinkToFit="1"/>
    </xf>
    <xf numFmtId="201" fontId="9" fillId="0" borderId="16" xfId="49" applyNumberFormat="1" applyFont="1" applyBorder="1" applyAlignment="1" applyProtection="1">
      <alignment horizontal="right" vertical="center" shrinkToFit="1"/>
      <protection locked="0"/>
    </xf>
    <xf numFmtId="201" fontId="9" fillId="0" borderId="19" xfId="49" applyNumberFormat="1" applyFont="1" applyBorder="1" applyAlignment="1" applyProtection="1">
      <alignment horizontal="right" vertical="center" shrinkToFit="1"/>
      <protection locked="0"/>
    </xf>
    <xf numFmtId="201" fontId="9" fillId="0" borderId="20" xfId="49" applyNumberFormat="1" applyFont="1" applyBorder="1" applyAlignment="1" applyProtection="1">
      <alignment horizontal="right" vertical="center" shrinkToFit="1"/>
      <protection locked="0"/>
    </xf>
    <xf numFmtId="201" fontId="9" fillId="0" borderId="21" xfId="49" applyNumberFormat="1" applyFont="1" applyBorder="1" applyAlignment="1" applyProtection="1">
      <alignment horizontal="right" vertical="center" shrinkToFit="1"/>
      <protection locked="0"/>
    </xf>
    <xf numFmtId="201" fontId="9" fillId="0" borderId="22" xfId="49" applyNumberFormat="1" applyFont="1" applyBorder="1" applyAlignment="1" applyProtection="1">
      <alignment horizontal="right" vertical="center" shrinkToFit="1"/>
      <protection locked="0"/>
    </xf>
    <xf numFmtId="201" fontId="9" fillId="0" borderId="23" xfId="49" applyNumberFormat="1" applyFont="1" applyBorder="1" applyAlignment="1">
      <alignment horizontal="right" vertical="center" shrinkToFit="1"/>
    </xf>
    <xf numFmtId="201" fontId="9" fillId="0" borderId="24" xfId="49" applyNumberFormat="1" applyFont="1" applyBorder="1" applyAlignment="1">
      <alignment horizontal="right" vertical="center" shrinkToFit="1"/>
    </xf>
    <xf numFmtId="201" fontId="9" fillId="0" borderId="19" xfId="49" applyNumberFormat="1" applyFont="1" applyBorder="1" applyAlignment="1">
      <alignment horizontal="right" vertical="center" shrinkToFit="1"/>
    </xf>
    <xf numFmtId="201" fontId="9" fillId="0" borderId="25" xfId="49" applyNumberFormat="1" applyFont="1" applyBorder="1" applyAlignment="1">
      <alignment horizontal="right" vertical="center" shrinkToFit="1"/>
    </xf>
    <xf numFmtId="201" fontId="9" fillId="0" borderId="26" xfId="49" applyNumberFormat="1" applyFont="1" applyBorder="1" applyAlignment="1">
      <alignment horizontal="right" vertical="center" shrinkToFit="1"/>
    </xf>
    <xf numFmtId="201" fontId="9" fillId="0" borderId="27" xfId="49" applyNumberFormat="1" applyFont="1" applyBorder="1" applyAlignment="1">
      <alignment horizontal="right" vertical="center" shrinkToFit="1"/>
    </xf>
    <xf numFmtId="201" fontId="9" fillId="0" borderId="28" xfId="49" applyNumberFormat="1" applyFont="1" applyBorder="1" applyAlignment="1">
      <alignment horizontal="right" vertical="center" shrinkToFit="1"/>
    </xf>
    <xf numFmtId="201" fontId="9" fillId="0" borderId="29" xfId="49" applyNumberFormat="1" applyFont="1" applyBorder="1" applyAlignment="1">
      <alignment horizontal="right" vertical="center" shrinkToFit="1"/>
    </xf>
    <xf numFmtId="201" fontId="9" fillId="0" borderId="27" xfId="49" applyNumberFormat="1" applyFont="1" applyBorder="1" applyAlignment="1" applyProtection="1">
      <alignment horizontal="right" vertical="center" shrinkToFit="1"/>
      <protection locked="0"/>
    </xf>
    <xf numFmtId="201" fontId="9" fillId="0" borderId="30" xfId="49" applyNumberFormat="1" applyFont="1" applyBorder="1" applyAlignment="1" applyProtection="1">
      <alignment horizontal="right" vertical="center" shrinkToFit="1"/>
      <protection locked="0"/>
    </xf>
    <xf numFmtId="201" fontId="9" fillId="0" borderId="31" xfId="49" applyNumberFormat="1" applyFont="1" applyBorder="1" applyAlignment="1" applyProtection="1">
      <alignment horizontal="right" vertical="center" shrinkToFit="1"/>
      <protection locked="0"/>
    </xf>
    <xf numFmtId="201" fontId="9" fillId="0" borderId="29" xfId="49" applyNumberFormat="1" applyFont="1" applyBorder="1" applyAlignment="1" applyProtection="1">
      <alignment horizontal="right" vertical="center" shrinkToFit="1"/>
      <protection locked="0"/>
    </xf>
    <xf numFmtId="201" fontId="9" fillId="0" borderId="32" xfId="49" applyNumberFormat="1" applyFont="1" applyBorder="1" applyAlignment="1">
      <alignment horizontal="right" vertical="center" shrinkToFit="1"/>
    </xf>
    <xf numFmtId="201" fontId="9" fillId="0" borderId="30" xfId="49" applyNumberFormat="1" applyFont="1" applyBorder="1" applyAlignment="1">
      <alignment horizontal="right" vertical="center" shrinkToFit="1"/>
    </xf>
    <xf numFmtId="201" fontId="9" fillId="0" borderId="33" xfId="49" applyNumberFormat="1" applyFont="1" applyBorder="1" applyAlignment="1">
      <alignment horizontal="right" vertical="center" shrinkToFit="1"/>
    </xf>
    <xf numFmtId="201" fontId="9" fillId="0" borderId="34" xfId="49" applyNumberFormat="1" applyFont="1" applyBorder="1" applyAlignment="1">
      <alignment horizontal="right" vertical="center" shrinkToFit="1"/>
    </xf>
    <xf numFmtId="201" fontId="9" fillId="0" borderId="35" xfId="49" applyNumberFormat="1" applyFont="1" applyBorder="1" applyAlignment="1">
      <alignment horizontal="right" vertical="center" shrinkToFit="1"/>
    </xf>
    <xf numFmtId="201" fontId="9" fillId="0" borderId="36" xfId="49" applyNumberFormat="1" applyFont="1" applyBorder="1" applyAlignment="1" applyProtection="1">
      <alignment horizontal="right" vertical="center" shrinkToFit="1"/>
      <protection locked="0"/>
    </xf>
    <xf numFmtId="201" fontId="9" fillId="0" borderId="37" xfId="49" applyNumberFormat="1" applyFont="1" applyBorder="1" applyAlignment="1" applyProtection="1">
      <alignment horizontal="right" vertical="center" shrinkToFit="1"/>
      <protection locked="0"/>
    </xf>
    <xf numFmtId="201" fontId="9" fillId="0" borderId="38" xfId="49" applyNumberFormat="1" applyFont="1" applyBorder="1" applyAlignment="1" applyProtection="1">
      <alignment horizontal="right" vertical="center" shrinkToFit="1"/>
      <protection locked="0"/>
    </xf>
    <xf numFmtId="201" fontId="9" fillId="0" borderId="35" xfId="49" applyNumberFormat="1" applyFont="1" applyBorder="1" applyAlignment="1" applyProtection="1">
      <alignment horizontal="right" vertical="center" shrinkToFit="1"/>
      <protection locked="0"/>
    </xf>
    <xf numFmtId="201" fontId="9" fillId="0" borderId="36" xfId="49" applyNumberFormat="1" applyFont="1" applyBorder="1" applyAlignment="1">
      <alignment horizontal="right" vertical="center" shrinkToFit="1"/>
    </xf>
    <xf numFmtId="201" fontId="9" fillId="0" borderId="37" xfId="49" applyNumberFormat="1" applyFont="1" applyBorder="1" applyAlignment="1">
      <alignment horizontal="right" vertical="center" shrinkToFit="1"/>
    </xf>
    <xf numFmtId="201" fontId="9" fillId="0" borderId="38" xfId="49" applyNumberFormat="1" applyFont="1" applyBorder="1" applyAlignment="1">
      <alignment horizontal="right" vertical="center" shrinkToFit="1"/>
    </xf>
    <xf numFmtId="201" fontId="9" fillId="0" borderId="39" xfId="49" applyNumberFormat="1" applyFont="1" applyBorder="1" applyAlignment="1">
      <alignment horizontal="right" vertical="center" shrinkToFit="1"/>
    </xf>
    <xf numFmtId="201" fontId="9" fillId="0" borderId="22" xfId="49" applyNumberFormat="1" applyFont="1" applyBorder="1" applyAlignment="1">
      <alignment horizontal="right" vertical="center" shrinkToFit="1"/>
    </xf>
    <xf numFmtId="201" fontId="9" fillId="0" borderId="40" xfId="49" applyNumberFormat="1" applyFont="1" applyBorder="1" applyAlignment="1">
      <alignment horizontal="right" vertical="center" shrinkToFit="1"/>
    </xf>
    <xf numFmtId="201" fontId="9" fillId="0" borderId="41" xfId="49" applyNumberFormat="1" applyFont="1" applyBorder="1" applyAlignment="1">
      <alignment horizontal="right" vertical="center" shrinkToFit="1"/>
    </xf>
    <xf numFmtId="201" fontId="9" fillId="0" borderId="42" xfId="49" applyNumberFormat="1" applyFont="1" applyBorder="1" applyAlignment="1">
      <alignment horizontal="right" vertical="center" shrinkToFit="1"/>
    </xf>
    <xf numFmtId="201" fontId="9" fillId="0" borderId="40" xfId="49" applyNumberFormat="1" applyFont="1" applyBorder="1" applyAlignment="1" applyProtection="1">
      <alignment horizontal="right" vertical="center" shrinkToFit="1"/>
      <protection locked="0"/>
    </xf>
    <xf numFmtId="201" fontId="9" fillId="0" borderId="43" xfId="49" applyNumberFormat="1" applyFont="1" applyBorder="1" applyAlignment="1" applyProtection="1">
      <alignment horizontal="right" vertical="center" shrinkToFit="1"/>
      <protection locked="0"/>
    </xf>
    <xf numFmtId="201" fontId="9" fillId="0" borderId="44" xfId="49" applyNumberFormat="1" applyFont="1" applyBorder="1" applyAlignment="1" applyProtection="1">
      <alignment horizontal="right" vertical="center" shrinkToFit="1"/>
      <protection locked="0"/>
    </xf>
    <xf numFmtId="201" fontId="9" fillId="0" borderId="42" xfId="49" applyNumberFormat="1" applyFont="1" applyBorder="1" applyAlignment="1" applyProtection="1">
      <alignment horizontal="right" vertical="center" shrinkToFit="1"/>
      <protection locked="0"/>
    </xf>
    <xf numFmtId="201" fontId="9" fillId="0" borderId="45" xfId="49" applyNumberFormat="1" applyFont="1" applyBorder="1" applyAlignment="1">
      <alignment horizontal="right" vertical="center" shrinkToFit="1"/>
    </xf>
    <xf numFmtId="201" fontId="9" fillId="0" borderId="43" xfId="49" applyNumberFormat="1" applyFont="1" applyBorder="1" applyAlignment="1">
      <alignment horizontal="right" vertical="center" shrinkToFit="1"/>
    </xf>
    <xf numFmtId="201" fontId="9" fillId="0" borderId="10" xfId="49" applyNumberFormat="1" applyFont="1" applyFill="1" applyBorder="1" applyAlignment="1">
      <alignment horizontal="right" vertical="center" shrinkToFit="1"/>
    </xf>
    <xf numFmtId="201" fontId="9" fillId="0" borderId="46" xfId="49" applyNumberFormat="1" applyFont="1" applyFill="1" applyBorder="1" applyAlignment="1">
      <alignment horizontal="right" vertical="center" shrinkToFit="1"/>
    </xf>
    <xf numFmtId="201" fontId="9" fillId="0" borderId="47" xfId="49" applyNumberFormat="1" applyFont="1" applyFill="1" applyBorder="1" applyAlignment="1">
      <alignment horizontal="right" vertical="center" shrinkToFit="1"/>
    </xf>
    <xf numFmtId="201" fontId="9" fillId="0" borderId="48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15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9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7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8" xfId="49" applyNumberFormat="1" applyFont="1" applyFill="1" applyBorder="1" applyAlignment="1">
      <alignment horizontal="right" vertical="center" shrinkToFit="1"/>
    </xf>
    <xf numFmtId="201" fontId="9" fillId="0" borderId="15" xfId="49" applyNumberFormat="1" applyFont="1" applyFill="1" applyBorder="1" applyAlignment="1">
      <alignment horizontal="right" vertical="center" shrinkToFit="1"/>
    </xf>
    <xf numFmtId="201" fontId="9" fillId="0" borderId="49" xfId="49" applyNumberFormat="1" applyFont="1" applyFill="1" applyBorder="1" applyAlignment="1">
      <alignment horizontal="right" vertical="center" shrinkToFit="1"/>
    </xf>
    <xf numFmtId="201" fontId="9" fillId="0" borderId="50" xfId="49" applyNumberFormat="1" applyFont="1" applyFill="1" applyBorder="1" applyAlignment="1">
      <alignment horizontal="right" vertical="center" shrinkToFit="1"/>
    </xf>
    <xf numFmtId="201" fontId="9" fillId="0" borderId="51" xfId="49" applyNumberFormat="1" applyFont="1" applyFill="1" applyBorder="1" applyAlignment="1">
      <alignment horizontal="right" vertical="center" shrinkToFit="1"/>
    </xf>
    <xf numFmtId="201" fontId="9" fillId="0" borderId="52" xfId="49" applyNumberFormat="1" applyFont="1" applyFill="1" applyBorder="1" applyAlignment="1">
      <alignment horizontal="right" vertical="center" shrinkToFit="1"/>
    </xf>
    <xf numFmtId="201" fontId="9" fillId="0" borderId="0" xfId="49" applyNumberFormat="1" applyFont="1" applyFill="1" applyBorder="1" applyAlignment="1">
      <alignment/>
    </xf>
    <xf numFmtId="201" fontId="9" fillId="0" borderId="53" xfId="49" applyNumberFormat="1" applyFont="1" applyBorder="1" applyAlignment="1">
      <alignment horizontal="right" vertical="center" shrinkToFit="1"/>
    </xf>
    <xf numFmtId="201" fontId="9" fillId="0" borderId="54" xfId="49" applyNumberFormat="1" applyFont="1" applyBorder="1" applyAlignment="1">
      <alignment horizontal="right" vertical="center" shrinkToFit="1"/>
    </xf>
    <xf numFmtId="201" fontId="9" fillId="0" borderId="55" xfId="49" applyNumberFormat="1" applyFont="1" applyBorder="1" applyAlignment="1">
      <alignment horizontal="right" vertical="center" shrinkToFit="1"/>
    </xf>
    <xf numFmtId="201" fontId="9" fillId="0" borderId="56" xfId="49" applyNumberFormat="1" applyFont="1" applyBorder="1" applyAlignment="1">
      <alignment horizontal="right" vertical="center" shrinkToFit="1"/>
    </xf>
    <xf numFmtId="201" fontId="9" fillId="0" borderId="57" xfId="49" applyNumberFormat="1" applyFont="1" applyBorder="1" applyAlignment="1">
      <alignment horizontal="right" vertical="center" shrinkToFit="1"/>
    </xf>
    <xf numFmtId="201" fontId="9" fillId="0" borderId="47" xfId="49" applyNumberFormat="1" applyFont="1" applyBorder="1" applyAlignment="1">
      <alignment horizontal="right" vertical="center" shrinkToFit="1"/>
    </xf>
    <xf numFmtId="201" fontId="9" fillId="0" borderId="48" xfId="49" applyNumberFormat="1" applyFont="1" applyBorder="1" applyAlignment="1">
      <alignment horizontal="right" vertical="center" shrinkToFit="1"/>
    </xf>
    <xf numFmtId="201" fontId="9" fillId="0" borderId="58" xfId="49" applyNumberFormat="1" applyFont="1" applyBorder="1" applyAlignment="1">
      <alignment horizontal="right" vertical="center" shrinkToFit="1"/>
    </xf>
    <xf numFmtId="201" fontId="9" fillId="0" borderId="59" xfId="49" applyNumberFormat="1" applyFont="1" applyFill="1" applyBorder="1" applyAlignment="1">
      <alignment horizontal="right" vertical="center" shrinkToFit="1"/>
    </xf>
    <xf numFmtId="201" fontId="9" fillId="0" borderId="60" xfId="49" applyNumberFormat="1" applyFont="1" applyFill="1" applyBorder="1" applyAlignment="1">
      <alignment horizontal="right" vertical="center" shrinkToFit="1"/>
    </xf>
    <xf numFmtId="201" fontId="9" fillId="0" borderId="61" xfId="49" applyNumberFormat="1" applyFont="1" applyFill="1" applyBorder="1" applyAlignment="1">
      <alignment horizontal="right" vertical="center" shrinkToFit="1"/>
    </xf>
    <xf numFmtId="201" fontId="9" fillId="0" borderId="62" xfId="49" applyNumberFormat="1" applyFont="1" applyFill="1" applyBorder="1" applyAlignment="1">
      <alignment horizontal="right" vertical="center" shrinkToFit="1"/>
    </xf>
    <xf numFmtId="201" fontId="9" fillId="0" borderId="63" xfId="49" applyNumberFormat="1" applyFont="1" applyFill="1" applyBorder="1" applyAlignment="1">
      <alignment horizontal="right" vertical="center" shrinkToFit="1"/>
    </xf>
    <xf numFmtId="201" fontId="9" fillId="0" borderId="64" xfId="49" applyNumberFormat="1" applyFont="1" applyFill="1" applyBorder="1" applyAlignment="1">
      <alignment horizontal="right" vertical="center" shrinkToFit="1"/>
    </xf>
    <xf numFmtId="201" fontId="9" fillId="0" borderId="65" xfId="49" applyNumberFormat="1" applyFont="1" applyFill="1" applyBorder="1" applyAlignment="1">
      <alignment horizontal="right" vertical="center" shrinkToFit="1"/>
    </xf>
    <xf numFmtId="201" fontId="9" fillId="0" borderId="66" xfId="49" applyNumberFormat="1" applyFont="1" applyFill="1" applyBorder="1" applyAlignment="1">
      <alignment horizontal="right" vertical="center" shrinkToFit="1"/>
    </xf>
    <xf numFmtId="201" fontId="9" fillId="0" borderId="18" xfId="49" applyNumberFormat="1" applyFont="1" applyFill="1" applyBorder="1" applyAlignment="1">
      <alignment horizontal="right" vertical="center" shrinkToFit="1"/>
    </xf>
    <xf numFmtId="201" fontId="9" fillId="0" borderId="27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0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1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29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29" xfId="49" applyNumberFormat="1" applyFont="1" applyFill="1" applyBorder="1" applyAlignment="1">
      <alignment horizontal="right" vertical="center" shrinkToFit="1"/>
    </xf>
    <xf numFmtId="201" fontId="9" fillId="0" borderId="67" xfId="49" applyNumberFormat="1" applyFont="1" applyBorder="1" applyAlignment="1">
      <alignment horizontal="right" vertical="center" shrinkToFit="1"/>
    </xf>
    <xf numFmtId="201" fontId="9" fillId="0" borderId="16" xfId="49" applyNumberFormat="1" applyFont="1" applyFill="1" applyBorder="1" applyAlignment="1">
      <alignment horizontal="right" vertical="center" shrinkToFit="1"/>
    </xf>
    <xf numFmtId="201" fontId="9" fillId="0" borderId="17" xfId="49" applyNumberFormat="1" applyFont="1" applyFill="1" applyBorder="1" applyAlignment="1">
      <alignment horizontal="right" vertical="center" shrinkToFit="1"/>
    </xf>
    <xf numFmtId="201" fontId="9" fillId="0" borderId="22" xfId="49" applyNumberFormat="1" applyFont="1" applyFill="1" applyBorder="1" applyAlignment="1">
      <alignment horizontal="right" vertical="center" shrinkToFit="1"/>
    </xf>
    <xf numFmtId="201" fontId="9" fillId="0" borderId="16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19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20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22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53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17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54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53" xfId="49" applyNumberFormat="1" applyFont="1" applyFill="1" applyBorder="1" applyAlignment="1">
      <alignment horizontal="right" vertical="center" shrinkToFit="1"/>
    </xf>
    <xf numFmtId="201" fontId="9" fillId="0" borderId="19" xfId="49" applyNumberFormat="1" applyFont="1" applyFill="1" applyBorder="1" applyAlignment="1">
      <alignment horizontal="right" vertical="center" shrinkToFit="1"/>
    </xf>
    <xf numFmtId="201" fontId="9" fillId="0" borderId="68" xfId="49" applyNumberFormat="1" applyFont="1" applyBorder="1" applyAlignment="1">
      <alignment horizontal="right" vertical="center" shrinkToFit="1"/>
    </xf>
    <xf numFmtId="201" fontId="9" fillId="0" borderId="69" xfId="49" applyNumberFormat="1" applyFont="1" applyBorder="1" applyAlignment="1">
      <alignment horizontal="right" vertical="center" shrinkToFit="1"/>
    </xf>
    <xf numFmtId="201" fontId="9" fillId="0" borderId="40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3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4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2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42" xfId="49" applyNumberFormat="1" applyFont="1" applyFill="1" applyBorder="1" applyAlignment="1">
      <alignment horizontal="right" vertical="center" shrinkToFit="1"/>
    </xf>
    <xf numFmtId="201" fontId="9" fillId="0" borderId="70" xfId="49" applyNumberFormat="1" applyFont="1" applyBorder="1" applyAlignment="1">
      <alignment horizontal="right" vertical="center" shrinkToFit="1"/>
    </xf>
    <xf numFmtId="201" fontId="9" fillId="0" borderId="13" xfId="49" applyNumberFormat="1" applyFont="1" applyBorder="1" applyAlignment="1">
      <alignment horizontal="right" vertical="center" shrinkToFit="1"/>
    </xf>
    <xf numFmtId="201" fontId="9" fillId="0" borderId="71" xfId="49" applyNumberFormat="1" applyFont="1" applyBorder="1" applyAlignment="1">
      <alignment horizontal="right" vertical="center" shrinkToFit="1"/>
    </xf>
    <xf numFmtId="201" fontId="9" fillId="0" borderId="72" xfId="49" applyNumberFormat="1" applyFont="1" applyBorder="1" applyAlignment="1">
      <alignment horizontal="right" vertical="center" shrinkToFit="1"/>
    </xf>
    <xf numFmtId="201" fontId="9" fillId="0" borderId="73" xfId="49" applyNumberFormat="1" applyFont="1" applyBorder="1" applyAlignment="1">
      <alignment horizontal="right" vertical="center" shrinkToFit="1"/>
    </xf>
    <xf numFmtId="201" fontId="9" fillId="0" borderId="74" xfId="49" applyNumberFormat="1" applyFont="1" applyBorder="1" applyAlignment="1">
      <alignment horizontal="right" vertical="center" shrinkToFit="1"/>
    </xf>
    <xf numFmtId="201" fontId="9" fillId="0" borderId="27" xfId="49" applyNumberFormat="1" applyFont="1" applyFill="1" applyBorder="1" applyAlignment="1">
      <alignment horizontal="right" vertical="center" shrinkToFit="1"/>
    </xf>
    <xf numFmtId="201" fontId="9" fillId="0" borderId="28" xfId="49" applyNumberFormat="1" applyFont="1" applyFill="1" applyBorder="1" applyAlignment="1">
      <alignment horizontal="right" vertical="center" shrinkToFit="1"/>
    </xf>
    <xf numFmtId="201" fontId="9" fillId="0" borderId="32" xfId="49" applyNumberFormat="1" applyFont="1" applyFill="1" applyBorder="1" applyAlignment="1">
      <alignment horizontal="right" vertical="center" shrinkToFit="1"/>
    </xf>
    <xf numFmtId="201" fontId="9" fillId="0" borderId="30" xfId="49" applyNumberFormat="1" applyFont="1" applyFill="1" applyBorder="1" applyAlignment="1">
      <alignment horizontal="right" vertical="center" shrinkToFit="1"/>
    </xf>
    <xf numFmtId="201" fontId="9" fillId="0" borderId="55" xfId="49" applyNumberFormat="1" applyFont="1" applyBorder="1" applyAlignment="1" applyProtection="1">
      <alignment horizontal="right" vertical="center" shrinkToFit="1"/>
      <protection locked="0"/>
    </xf>
    <xf numFmtId="201" fontId="9" fillId="0" borderId="13" xfId="49" applyNumberFormat="1" applyFont="1" applyBorder="1" applyAlignment="1" applyProtection="1">
      <alignment horizontal="right" vertical="center" shrinkToFit="1"/>
      <protection locked="0"/>
    </xf>
    <xf numFmtId="201" fontId="9" fillId="0" borderId="75" xfId="49" applyNumberFormat="1" applyFont="1" applyBorder="1" applyAlignment="1" applyProtection="1">
      <alignment horizontal="right" vertical="center" shrinkToFit="1"/>
      <protection locked="0"/>
    </xf>
    <xf numFmtId="201" fontId="9" fillId="0" borderId="69" xfId="49" applyNumberFormat="1" applyFont="1" applyBorder="1" applyAlignment="1" applyProtection="1">
      <alignment horizontal="right" vertical="center" shrinkToFit="1"/>
      <protection locked="0"/>
    </xf>
    <xf numFmtId="201" fontId="9" fillId="0" borderId="76" xfId="49" applyNumberFormat="1" applyFont="1" applyBorder="1" applyAlignment="1">
      <alignment horizontal="right" vertical="center" shrinkToFit="1"/>
    </xf>
    <xf numFmtId="201" fontId="9" fillId="0" borderId="44" xfId="49" applyNumberFormat="1" applyFont="1" applyBorder="1" applyAlignment="1">
      <alignment horizontal="right" vertical="center" shrinkToFit="1"/>
    </xf>
    <xf numFmtId="201" fontId="9" fillId="0" borderId="10" xfId="49" applyNumberFormat="1" applyFont="1" applyBorder="1" applyAlignment="1">
      <alignment horizontal="right" vertical="center" shrinkToFit="1"/>
    </xf>
    <xf numFmtId="201" fontId="9" fillId="0" borderId="46" xfId="49" applyNumberFormat="1" applyFont="1" applyBorder="1" applyAlignment="1">
      <alignment horizontal="right" vertical="center" shrinkToFit="1"/>
    </xf>
    <xf numFmtId="201" fontId="9" fillId="0" borderId="48" xfId="49" applyNumberFormat="1" applyFont="1" applyBorder="1" applyAlignment="1" applyProtection="1">
      <alignment horizontal="right" vertical="center" shrinkToFit="1"/>
      <protection locked="0"/>
    </xf>
    <xf numFmtId="201" fontId="9" fillId="0" borderId="15" xfId="49" applyNumberFormat="1" applyFont="1" applyBorder="1" applyAlignment="1" applyProtection="1">
      <alignment horizontal="right" vertical="center" shrinkToFit="1"/>
      <protection locked="0"/>
    </xf>
    <xf numFmtId="201" fontId="9" fillId="0" borderId="49" xfId="49" applyNumberFormat="1" applyFont="1" applyBorder="1" applyAlignment="1" applyProtection="1">
      <alignment horizontal="right" vertical="center" shrinkToFit="1"/>
      <protection locked="0"/>
    </xf>
    <xf numFmtId="201" fontId="9" fillId="0" borderId="47" xfId="49" applyNumberFormat="1" applyFont="1" applyBorder="1" applyAlignment="1" applyProtection="1">
      <alignment horizontal="right" vertical="center" shrinkToFit="1"/>
      <protection locked="0"/>
    </xf>
    <xf numFmtId="201" fontId="9" fillId="0" borderId="15" xfId="49" applyNumberFormat="1" applyFont="1" applyBorder="1" applyAlignment="1">
      <alignment horizontal="right" vertical="center" shrinkToFit="1"/>
    </xf>
    <xf numFmtId="201" fontId="9" fillId="0" borderId="49" xfId="49" applyNumberFormat="1" applyFont="1" applyBorder="1" applyAlignment="1">
      <alignment horizontal="right" vertical="center" shrinkToFit="1"/>
    </xf>
    <xf numFmtId="201" fontId="9" fillId="0" borderId="77" xfId="49" applyNumberFormat="1" applyFont="1" applyBorder="1" applyAlignment="1" applyProtection="1">
      <alignment horizontal="right" vertical="center" shrinkToFit="1"/>
      <protection locked="0"/>
    </xf>
    <xf numFmtId="201" fontId="9" fillId="0" borderId="25" xfId="49" applyNumberFormat="1" applyFont="1" applyBorder="1" applyAlignment="1" applyProtection="1">
      <alignment horizontal="right" vertical="center" shrinkToFit="1"/>
      <protection locked="0"/>
    </xf>
    <xf numFmtId="201" fontId="9" fillId="0" borderId="78" xfId="49" applyNumberFormat="1" applyFont="1" applyBorder="1" applyAlignment="1" applyProtection="1">
      <alignment horizontal="right" vertical="center" shrinkToFit="1"/>
      <protection locked="0"/>
    </xf>
    <xf numFmtId="201" fontId="9" fillId="0" borderId="26" xfId="49" applyNumberFormat="1" applyFont="1" applyBorder="1" applyAlignment="1" applyProtection="1">
      <alignment horizontal="right" vertical="center" shrinkToFit="1"/>
      <protection locked="0"/>
    </xf>
    <xf numFmtId="201" fontId="9" fillId="0" borderId="33" xfId="49" applyNumberFormat="1" applyFont="1" applyFill="1" applyBorder="1" applyAlignment="1">
      <alignment horizontal="right" vertical="center" shrinkToFit="1"/>
    </xf>
    <xf numFmtId="201" fontId="9" fillId="0" borderId="34" xfId="49" applyNumberFormat="1" applyFont="1" applyFill="1" applyBorder="1" applyAlignment="1">
      <alignment horizontal="right" vertical="center" shrinkToFit="1"/>
    </xf>
    <xf numFmtId="201" fontId="9" fillId="0" borderId="35" xfId="49" applyNumberFormat="1" applyFont="1" applyFill="1" applyBorder="1" applyAlignment="1">
      <alignment horizontal="right" vertical="center" shrinkToFit="1"/>
    </xf>
    <xf numFmtId="201" fontId="9" fillId="0" borderId="36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7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8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5" xfId="49" applyNumberFormat="1" applyFont="1" applyFill="1" applyBorder="1" applyAlignment="1" applyProtection="1">
      <alignment horizontal="right" vertical="center" shrinkToFit="1"/>
      <protection locked="0"/>
    </xf>
    <xf numFmtId="201" fontId="9" fillId="0" borderId="36" xfId="49" applyNumberFormat="1" applyFont="1" applyFill="1" applyBorder="1" applyAlignment="1">
      <alignment horizontal="right" vertical="center" shrinkToFit="1"/>
    </xf>
    <xf numFmtId="201" fontId="9" fillId="0" borderId="37" xfId="49" applyNumberFormat="1" applyFont="1" applyFill="1" applyBorder="1" applyAlignment="1">
      <alignment horizontal="right" vertical="center" shrinkToFit="1"/>
    </xf>
    <xf numFmtId="201" fontId="9" fillId="0" borderId="38" xfId="49" applyNumberFormat="1" applyFont="1" applyFill="1" applyBorder="1" applyAlignment="1">
      <alignment horizontal="right" vertical="center" shrinkToFit="1"/>
    </xf>
    <xf numFmtId="201" fontId="9" fillId="0" borderId="39" xfId="49" applyNumberFormat="1" applyFont="1" applyFill="1" applyBorder="1" applyAlignment="1">
      <alignment horizontal="right" vertical="center" shrinkToFit="1"/>
    </xf>
    <xf numFmtId="201" fontId="9" fillId="0" borderId="79" xfId="49" applyNumberFormat="1" applyFont="1" applyFill="1" applyBorder="1" applyAlignment="1">
      <alignment horizontal="right" vertical="center" shrinkToFit="1"/>
    </xf>
    <xf numFmtId="201" fontId="9" fillId="0" borderId="68" xfId="49" applyNumberFormat="1" applyFont="1" applyFill="1" applyBorder="1" applyAlignment="1">
      <alignment horizontal="right" vertical="center" shrinkToFit="1"/>
    </xf>
    <xf numFmtId="201" fontId="9" fillId="0" borderId="77" xfId="49" applyNumberFormat="1" applyFont="1" applyBorder="1" applyAlignment="1">
      <alignment horizontal="right" vertical="center" shrinkToFit="1"/>
    </xf>
    <xf numFmtId="201" fontId="9" fillId="0" borderId="78" xfId="49" applyNumberFormat="1" applyFont="1" applyBorder="1" applyAlignment="1">
      <alignment horizontal="right" vertical="center" shrinkToFit="1"/>
    </xf>
    <xf numFmtId="201" fontId="9" fillId="0" borderId="80" xfId="49" applyNumberFormat="1" applyFont="1" applyBorder="1" applyAlignment="1">
      <alignment horizontal="right" vertical="center" shrinkToFit="1"/>
    </xf>
    <xf numFmtId="201" fontId="9" fillId="0" borderId="31" xfId="49" applyNumberFormat="1" applyFont="1" applyBorder="1" applyAlignment="1">
      <alignment horizontal="right" vertical="center" shrinkToFit="1"/>
    </xf>
    <xf numFmtId="201" fontId="9" fillId="0" borderId="81" xfId="49" applyNumberFormat="1" applyFont="1" applyBorder="1" applyAlignment="1">
      <alignment horizontal="right" vertical="center" shrinkToFit="1"/>
    </xf>
    <xf numFmtId="201" fontId="9" fillId="0" borderId="82" xfId="49" applyNumberFormat="1" applyFont="1" applyBorder="1" applyAlignment="1">
      <alignment horizontal="right" vertical="center" shrinkToFit="1"/>
    </xf>
    <xf numFmtId="201" fontId="9" fillId="0" borderId="83" xfId="49" applyNumberFormat="1" applyFont="1" applyBorder="1" applyAlignment="1">
      <alignment horizontal="right" vertical="center" shrinkToFit="1"/>
    </xf>
    <xf numFmtId="201" fontId="9" fillId="0" borderId="84" xfId="49" applyNumberFormat="1" applyFont="1" applyBorder="1" applyAlignment="1">
      <alignment horizontal="right" vertical="center" shrinkToFit="1"/>
    </xf>
    <xf numFmtId="201" fontId="9" fillId="0" borderId="85" xfId="49" applyNumberFormat="1" applyFont="1" applyBorder="1" applyAlignment="1">
      <alignment horizontal="right" vertical="center" shrinkToFit="1"/>
    </xf>
    <xf numFmtId="201" fontId="9" fillId="0" borderId="86" xfId="49" applyNumberFormat="1" applyFont="1" applyBorder="1" applyAlignment="1">
      <alignment horizontal="right" vertical="center" shrinkToFit="1"/>
    </xf>
    <xf numFmtId="201" fontId="9" fillId="0" borderId="87" xfId="49" applyNumberFormat="1" applyFont="1" applyBorder="1" applyAlignment="1">
      <alignment horizontal="right" vertical="center" shrinkToFit="1"/>
    </xf>
    <xf numFmtId="201" fontId="9" fillId="0" borderId="0" xfId="49" applyNumberFormat="1" applyFont="1" applyBorder="1" applyAlignment="1">
      <alignment horizontal="center" vertical="center"/>
    </xf>
    <xf numFmtId="204" fontId="9" fillId="0" borderId="0" xfId="49" applyNumberFormat="1" applyFont="1" applyBorder="1" applyAlignment="1">
      <alignment horizontal="left" vertical="center"/>
    </xf>
    <xf numFmtId="201" fontId="9" fillId="0" borderId="11" xfId="49" applyNumberFormat="1" applyFont="1" applyBorder="1" applyAlignment="1">
      <alignment vertical="center"/>
    </xf>
    <xf numFmtId="204" fontId="9" fillId="0" borderId="0" xfId="49" applyNumberFormat="1" applyFont="1" applyBorder="1" applyAlignment="1">
      <alignment horizontal="left"/>
    </xf>
    <xf numFmtId="201" fontId="9" fillId="0" borderId="0" xfId="49" applyNumberFormat="1" applyFont="1" applyBorder="1" applyAlignment="1" applyProtection="1">
      <alignment vertical="center"/>
      <protection locked="0"/>
    </xf>
    <xf numFmtId="201" fontId="9" fillId="0" borderId="0" xfId="49" applyNumberFormat="1" applyFont="1" applyBorder="1" applyAlignment="1" applyProtection="1">
      <alignment horizontal="center" vertical="center"/>
      <protection locked="0"/>
    </xf>
    <xf numFmtId="201" fontId="9" fillId="0" borderId="0" xfId="49" applyNumberFormat="1" applyFont="1" applyBorder="1" applyAlignment="1" applyProtection="1">
      <alignment vertical="center" textRotation="255"/>
      <protection locked="0"/>
    </xf>
    <xf numFmtId="201" fontId="9" fillId="0" borderId="0" xfId="49" applyNumberFormat="1" applyFont="1" applyBorder="1" applyAlignment="1">
      <alignment horizontal="center" vertical="center" textRotation="255"/>
    </xf>
    <xf numFmtId="201" fontId="9" fillId="0" borderId="0" xfId="49" applyNumberFormat="1" applyFont="1" applyBorder="1" applyAlignment="1">
      <alignment vertical="center" textRotation="255"/>
    </xf>
    <xf numFmtId="201" fontId="9" fillId="0" borderId="19" xfId="49" applyNumberFormat="1" applyFont="1" applyBorder="1" applyAlignment="1" applyProtection="1">
      <alignment vertical="center"/>
      <protection locked="0"/>
    </xf>
    <xf numFmtId="201" fontId="9" fillId="0" borderId="16" xfId="49" applyNumberFormat="1" applyFont="1" applyBorder="1" applyAlignment="1">
      <alignment vertical="center"/>
    </xf>
    <xf numFmtId="201" fontId="9" fillId="0" borderId="19" xfId="49" applyNumberFormat="1" applyFont="1" applyBorder="1" applyAlignment="1">
      <alignment vertical="center"/>
    </xf>
    <xf numFmtId="201" fontId="9" fillId="0" borderId="13" xfId="49" applyNumberFormat="1" applyFont="1" applyBorder="1" applyAlignment="1" applyProtection="1">
      <alignment vertical="center"/>
      <protection locked="0"/>
    </xf>
    <xf numFmtId="201" fontId="9" fillId="0" borderId="55" xfId="49" applyNumberFormat="1" applyFont="1" applyBorder="1" applyAlignment="1">
      <alignment vertical="center"/>
    </xf>
    <xf numFmtId="201" fontId="9" fillId="0" borderId="13" xfId="49" applyNumberFormat="1" applyFont="1" applyBorder="1" applyAlignment="1">
      <alignment vertical="center"/>
    </xf>
    <xf numFmtId="201" fontId="9" fillId="0" borderId="37" xfId="49" applyNumberFormat="1" applyFont="1" applyBorder="1" applyAlignment="1" applyProtection="1">
      <alignment vertical="center"/>
      <protection locked="0"/>
    </xf>
    <xf numFmtId="201" fontId="9" fillId="0" borderId="33" xfId="49" applyNumberFormat="1" applyFont="1" applyBorder="1" applyAlignment="1">
      <alignment vertical="center"/>
    </xf>
    <xf numFmtId="201" fontId="9" fillId="0" borderId="37" xfId="49" applyNumberFormat="1" applyFont="1" applyBorder="1" applyAlignment="1">
      <alignment vertical="center"/>
    </xf>
    <xf numFmtId="201" fontId="9" fillId="0" borderId="25" xfId="49" applyNumberFormat="1" applyFont="1" applyBorder="1" applyAlignment="1" applyProtection="1">
      <alignment vertical="center"/>
      <protection locked="0"/>
    </xf>
    <xf numFmtId="201" fontId="9" fillId="0" borderId="77" xfId="49" applyNumberFormat="1" applyFont="1" applyFill="1" applyBorder="1" applyAlignment="1">
      <alignment vertical="center"/>
    </xf>
    <xf numFmtId="201" fontId="9" fillId="0" borderId="25" xfId="49" applyNumberFormat="1" applyFont="1" applyBorder="1" applyAlignment="1">
      <alignment vertical="center"/>
    </xf>
    <xf numFmtId="201" fontId="9" fillId="0" borderId="25" xfId="49" applyNumberFormat="1" applyFont="1" applyFill="1" applyBorder="1" applyAlignment="1" applyProtection="1">
      <alignment vertical="center"/>
      <protection locked="0"/>
    </xf>
    <xf numFmtId="201" fontId="9" fillId="0" borderId="0" xfId="49" applyNumberFormat="1" applyFont="1" applyFill="1" applyBorder="1" applyAlignment="1">
      <alignment vertical="center"/>
    </xf>
    <xf numFmtId="201" fontId="9" fillId="0" borderId="30" xfId="49" applyNumberFormat="1" applyFont="1" applyBorder="1" applyAlignment="1" applyProtection="1">
      <alignment vertical="center"/>
      <protection locked="0"/>
    </xf>
    <xf numFmtId="201" fontId="9" fillId="0" borderId="27" xfId="49" applyNumberFormat="1" applyFont="1" applyBorder="1" applyAlignment="1">
      <alignment vertical="center"/>
    </xf>
    <xf numFmtId="201" fontId="9" fillId="0" borderId="30" xfId="49" applyNumberFormat="1" applyFont="1" applyFill="1" applyBorder="1" applyAlignment="1">
      <alignment vertical="center"/>
    </xf>
    <xf numFmtId="201" fontId="9" fillId="0" borderId="55" xfId="49" applyNumberFormat="1" applyFont="1" applyFill="1" applyBorder="1" applyAlignment="1">
      <alignment vertical="center"/>
    </xf>
    <xf numFmtId="201" fontId="9" fillId="0" borderId="13" xfId="49" applyNumberFormat="1" applyFont="1" applyFill="1" applyBorder="1" applyAlignment="1">
      <alignment vertical="center"/>
    </xf>
    <xf numFmtId="201" fontId="9" fillId="0" borderId="13" xfId="49" applyNumberFormat="1" applyFont="1" applyFill="1" applyBorder="1" applyAlignment="1" applyProtection="1">
      <alignment vertical="center"/>
      <protection locked="0"/>
    </xf>
    <xf numFmtId="201" fontId="9" fillId="0" borderId="37" xfId="49" applyNumberFormat="1" applyFont="1" applyFill="1" applyBorder="1" applyAlignment="1">
      <alignment vertical="center"/>
    </xf>
    <xf numFmtId="201" fontId="9" fillId="0" borderId="19" xfId="49" applyNumberFormat="1" applyFont="1" applyFill="1" applyBorder="1" applyAlignment="1">
      <alignment vertical="center"/>
    </xf>
    <xf numFmtId="201" fontId="9" fillId="0" borderId="43" xfId="49" applyNumberFormat="1" applyFont="1" applyBorder="1" applyAlignment="1" applyProtection="1">
      <alignment vertical="center"/>
      <protection locked="0"/>
    </xf>
    <xf numFmtId="201" fontId="9" fillId="0" borderId="40" xfId="49" applyNumberFormat="1" applyFont="1" applyBorder="1" applyAlignment="1">
      <alignment vertical="center"/>
    </xf>
    <xf numFmtId="201" fontId="9" fillId="0" borderId="43" xfId="49" applyNumberFormat="1" applyFont="1" applyBorder="1" applyAlignment="1">
      <alignment vertical="center"/>
    </xf>
    <xf numFmtId="201" fontId="9" fillId="0" borderId="63" xfId="49" applyNumberFormat="1" applyFont="1" applyBorder="1" applyAlignment="1" applyProtection="1">
      <alignment vertical="center"/>
      <protection locked="0"/>
    </xf>
    <xf numFmtId="201" fontId="9" fillId="0" borderId="59" xfId="49" applyNumberFormat="1" applyFont="1" applyBorder="1" applyAlignment="1">
      <alignment vertical="center"/>
    </xf>
    <xf numFmtId="201" fontId="9" fillId="0" borderId="30" xfId="49" applyNumberFormat="1" applyFont="1" applyBorder="1" applyAlignment="1">
      <alignment vertical="center"/>
    </xf>
    <xf numFmtId="201" fontId="9" fillId="0" borderId="33" xfId="49" applyNumberFormat="1" applyFont="1" applyFill="1" applyBorder="1" applyAlignment="1">
      <alignment vertical="center"/>
    </xf>
    <xf numFmtId="201" fontId="9" fillId="0" borderId="88" xfId="49" applyNumberFormat="1" applyFont="1" applyFill="1" applyBorder="1" applyAlignment="1">
      <alignment vertical="center"/>
    </xf>
    <xf numFmtId="201" fontId="9" fillId="0" borderId="37" xfId="49" applyNumberFormat="1" applyFont="1" applyFill="1" applyBorder="1" applyAlignment="1" applyProtection="1">
      <alignment vertical="center"/>
      <protection locked="0"/>
    </xf>
    <xf numFmtId="201" fontId="9" fillId="0" borderId="43" xfId="49" applyNumberFormat="1" applyFont="1" applyFill="1" applyBorder="1" applyAlignment="1">
      <alignment vertical="center"/>
    </xf>
    <xf numFmtId="201" fontId="9" fillId="0" borderId="12" xfId="49" applyNumberFormat="1" applyFont="1" applyBorder="1" applyAlignment="1">
      <alignment vertical="center"/>
    </xf>
    <xf numFmtId="201" fontId="9" fillId="0" borderId="14" xfId="49" applyNumberFormat="1" applyFont="1" applyBorder="1" applyAlignment="1" applyProtection="1">
      <alignment vertical="center"/>
      <protection locked="0"/>
    </xf>
    <xf numFmtId="201" fontId="9" fillId="0" borderId="77" xfId="49" applyNumberFormat="1" applyFont="1" applyBorder="1" applyAlignment="1">
      <alignment vertical="center"/>
    </xf>
    <xf numFmtId="201" fontId="9" fillId="0" borderId="30" xfId="49" applyNumberFormat="1" applyFont="1" applyFill="1" applyBorder="1" applyAlignment="1" applyProtection="1">
      <alignment vertical="center"/>
      <protection locked="0"/>
    </xf>
    <xf numFmtId="201" fontId="9" fillId="0" borderId="15" xfId="49" applyNumberFormat="1" applyFont="1" applyBorder="1" applyAlignment="1" applyProtection="1">
      <alignment vertical="center"/>
      <protection locked="0"/>
    </xf>
    <xf numFmtId="201" fontId="9" fillId="0" borderId="15" xfId="49" applyNumberFormat="1" applyFont="1" applyBorder="1" applyAlignment="1">
      <alignment vertical="center"/>
    </xf>
    <xf numFmtId="201" fontId="9" fillId="0" borderId="27" xfId="49" applyNumberFormat="1" applyFont="1" applyBorder="1" applyAlignment="1">
      <alignment horizontal="right" vertical="center"/>
    </xf>
    <xf numFmtId="201" fontId="9" fillId="0" borderId="63" xfId="49" applyNumberFormat="1" applyFont="1" applyBorder="1" applyAlignment="1">
      <alignment vertical="center"/>
    </xf>
    <xf numFmtId="201" fontId="9" fillId="0" borderId="89" xfId="49" applyNumberFormat="1" applyFont="1" applyBorder="1" applyAlignment="1">
      <alignment horizontal="right" vertical="center" shrinkToFit="1"/>
    </xf>
    <xf numFmtId="204" fontId="9" fillId="0" borderId="0" xfId="49" applyNumberFormat="1" applyFont="1" applyBorder="1" applyAlignment="1">
      <alignment/>
    </xf>
    <xf numFmtId="201" fontId="10" fillId="0" borderId="0" xfId="49" applyNumberFormat="1" applyFont="1" applyBorder="1" applyAlignment="1">
      <alignment vertical="center"/>
    </xf>
    <xf numFmtId="204" fontId="9" fillId="34" borderId="21" xfId="49" applyNumberFormat="1" applyFont="1" applyFill="1" applyBorder="1" applyAlignment="1" applyProtection="1">
      <alignment vertical="center"/>
      <protection locked="0"/>
    </xf>
    <xf numFmtId="204" fontId="9" fillId="34" borderId="90" xfId="49" applyNumberFormat="1" applyFont="1" applyFill="1" applyBorder="1" applyAlignment="1" applyProtection="1">
      <alignment vertical="center"/>
      <protection locked="0"/>
    </xf>
    <xf numFmtId="204" fontId="9" fillId="34" borderId="79" xfId="49" applyNumberFormat="1" applyFont="1" applyFill="1" applyBorder="1" applyAlignment="1" applyProtection="1">
      <alignment vertical="center"/>
      <protection locked="0"/>
    </xf>
    <xf numFmtId="204" fontId="9" fillId="34" borderId="91" xfId="49" applyNumberFormat="1" applyFont="1" applyFill="1" applyBorder="1" applyAlignment="1" applyProtection="1">
      <alignment vertical="center"/>
      <protection locked="0"/>
    </xf>
    <xf numFmtId="204" fontId="9" fillId="34" borderId="92" xfId="49" applyNumberFormat="1" applyFont="1" applyFill="1" applyBorder="1" applyAlignment="1" applyProtection="1">
      <alignment vertical="center"/>
      <protection locked="0"/>
    </xf>
    <xf numFmtId="204" fontId="9" fillId="34" borderId="93" xfId="49" applyNumberFormat="1" applyFont="1" applyFill="1" applyBorder="1" applyAlignment="1" applyProtection="1">
      <alignment vertical="center"/>
      <protection locked="0"/>
    </xf>
    <xf numFmtId="204" fontId="9" fillId="34" borderId="94" xfId="49" applyNumberFormat="1" applyFont="1" applyFill="1" applyBorder="1" applyAlignment="1" applyProtection="1">
      <alignment vertical="center"/>
      <protection locked="0"/>
    </xf>
    <xf numFmtId="204" fontId="9" fillId="34" borderId="95" xfId="49" applyNumberFormat="1" applyFont="1" applyFill="1" applyBorder="1" applyAlignment="1" applyProtection="1">
      <alignment vertical="center"/>
      <protection locked="0"/>
    </xf>
    <xf numFmtId="204" fontId="9" fillId="34" borderId="96" xfId="49" applyNumberFormat="1" applyFont="1" applyFill="1" applyBorder="1" applyAlignment="1" applyProtection="1">
      <alignment vertical="center"/>
      <protection locked="0"/>
    </xf>
    <xf numFmtId="204" fontId="9" fillId="34" borderId="21" xfId="49" applyNumberFormat="1" applyFont="1" applyFill="1" applyBorder="1" applyAlignment="1">
      <alignment vertical="center"/>
    </xf>
    <xf numFmtId="204" fontId="9" fillId="34" borderId="90" xfId="49" applyNumberFormat="1" applyFont="1" applyFill="1" applyBorder="1" applyAlignment="1">
      <alignment vertical="center"/>
    </xf>
    <xf numFmtId="204" fontId="9" fillId="34" borderId="79" xfId="49" applyNumberFormat="1" applyFont="1" applyFill="1" applyBorder="1" applyAlignment="1">
      <alignment vertical="center"/>
    </xf>
    <xf numFmtId="204" fontId="9" fillId="34" borderId="91" xfId="49" applyNumberFormat="1" applyFont="1" applyFill="1" applyBorder="1" applyAlignment="1">
      <alignment vertical="center"/>
    </xf>
    <xf numFmtId="204" fontId="9" fillId="34" borderId="92" xfId="49" applyNumberFormat="1" applyFont="1" applyFill="1" applyBorder="1" applyAlignment="1">
      <alignment vertical="center"/>
    </xf>
    <xf numFmtId="204" fontId="9" fillId="34" borderId="93" xfId="49" applyNumberFormat="1" applyFont="1" applyFill="1" applyBorder="1" applyAlignment="1">
      <alignment vertical="center"/>
    </xf>
    <xf numFmtId="204" fontId="9" fillId="34" borderId="94" xfId="49" applyNumberFormat="1" applyFont="1" applyFill="1" applyBorder="1" applyAlignment="1">
      <alignment vertical="center"/>
    </xf>
    <xf numFmtId="204" fontId="9" fillId="34" borderId="95" xfId="49" applyNumberFormat="1" applyFont="1" applyFill="1" applyBorder="1" applyAlignment="1">
      <alignment vertical="center"/>
    </xf>
    <xf numFmtId="204" fontId="9" fillId="34" borderId="68" xfId="49" applyNumberFormat="1" applyFont="1" applyFill="1" applyBorder="1" applyAlignment="1">
      <alignment vertical="center"/>
    </xf>
    <xf numFmtId="204" fontId="9" fillId="34" borderId="96" xfId="49" applyNumberFormat="1" applyFont="1" applyFill="1" applyBorder="1" applyAlignment="1">
      <alignment vertical="center"/>
    </xf>
    <xf numFmtId="201" fontId="9" fillId="0" borderId="23" xfId="49" applyNumberFormat="1" applyFont="1" applyBorder="1" applyAlignment="1">
      <alignment vertical="center"/>
    </xf>
    <xf numFmtId="201" fontId="9" fillId="0" borderId="14" xfId="49" applyNumberFormat="1" applyFont="1" applyBorder="1" applyAlignment="1">
      <alignment vertical="center"/>
    </xf>
    <xf numFmtId="201" fontId="9" fillId="0" borderId="24" xfId="49" applyNumberFormat="1" applyFont="1" applyBorder="1" applyAlignment="1" applyProtection="1">
      <alignment vertical="center"/>
      <protection locked="0"/>
    </xf>
    <xf numFmtId="201" fontId="9" fillId="0" borderId="97" xfId="49" applyNumberFormat="1" applyFont="1" applyBorder="1" applyAlignment="1" applyProtection="1">
      <alignment vertical="center"/>
      <protection locked="0"/>
    </xf>
    <xf numFmtId="201" fontId="9" fillId="0" borderId="70" xfId="49" applyNumberFormat="1" applyFont="1" applyBorder="1" applyAlignment="1">
      <alignment vertical="center"/>
    </xf>
    <xf numFmtId="201" fontId="9" fillId="0" borderId="56" xfId="49" applyNumberFormat="1" applyFont="1" applyBorder="1" applyAlignment="1" applyProtection="1">
      <alignment vertical="center"/>
      <protection locked="0"/>
    </xf>
    <xf numFmtId="201" fontId="9" fillId="0" borderId="98" xfId="49" applyNumberFormat="1" applyFont="1" applyBorder="1" applyAlignment="1" applyProtection="1">
      <alignment vertical="center"/>
      <protection locked="0"/>
    </xf>
    <xf numFmtId="201" fontId="9" fillId="0" borderId="36" xfId="49" applyNumberFormat="1" applyFont="1" applyBorder="1" applyAlignment="1">
      <alignment vertical="center"/>
    </xf>
    <xf numFmtId="201" fontId="9" fillId="0" borderId="34" xfId="49" applyNumberFormat="1" applyFont="1" applyBorder="1" applyAlignment="1" applyProtection="1">
      <alignment vertical="center"/>
      <protection locked="0"/>
    </xf>
    <xf numFmtId="201" fontId="9" fillId="0" borderId="99" xfId="49" applyNumberFormat="1" applyFont="1" applyBorder="1" applyAlignment="1" applyProtection="1">
      <alignment vertical="center"/>
      <protection locked="0"/>
    </xf>
    <xf numFmtId="201" fontId="9" fillId="0" borderId="23" xfId="49" applyNumberFormat="1" applyFont="1" applyFill="1" applyBorder="1" applyAlignment="1">
      <alignment vertical="center"/>
    </xf>
    <xf numFmtId="201" fontId="9" fillId="0" borderId="25" xfId="49" applyNumberFormat="1" applyFont="1" applyFill="1" applyBorder="1" applyAlignment="1">
      <alignment vertical="center"/>
    </xf>
    <xf numFmtId="201" fontId="9" fillId="0" borderId="32" xfId="49" applyNumberFormat="1" applyFont="1" applyBorder="1" applyAlignment="1">
      <alignment vertical="center"/>
    </xf>
    <xf numFmtId="201" fontId="9" fillId="0" borderId="28" xfId="49" applyNumberFormat="1" applyFont="1" applyFill="1" applyBorder="1" applyAlignment="1" applyProtection="1">
      <alignment vertical="center"/>
      <protection locked="0"/>
    </xf>
    <xf numFmtId="201" fontId="9" fillId="0" borderId="100" xfId="49" applyNumberFormat="1" applyFont="1" applyBorder="1" applyAlignment="1" applyProtection="1">
      <alignment vertical="center"/>
      <protection locked="0"/>
    </xf>
    <xf numFmtId="201" fontId="9" fillId="0" borderId="70" xfId="49" applyNumberFormat="1" applyFont="1" applyFill="1" applyBorder="1" applyAlignment="1">
      <alignment vertical="center"/>
    </xf>
    <xf numFmtId="201" fontId="9" fillId="0" borderId="56" xfId="49" applyNumberFormat="1" applyFont="1" applyFill="1" applyBorder="1" applyAlignment="1" applyProtection="1">
      <alignment vertical="center"/>
      <protection locked="0"/>
    </xf>
    <xf numFmtId="201" fontId="9" fillId="0" borderId="101" xfId="49" applyNumberFormat="1" applyFont="1" applyBorder="1" applyAlignment="1" applyProtection="1">
      <alignment vertical="center"/>
      <protection locked="0"/>
    </xf>
    <xf numFmtId="201" fontId="9" fillId="0" borderId="34" xfId="49" applyNumberFormat="1" applyFont="1" applyFill="1" applyBorder="1" applyAlignment="1" applyProtection="1">
      <alignment vertical="center"/>
      <protection locked="0"/>
    </xf>
    <xf numFmtId="201" fontId="9" fillId="0" borderId="24" xfId="49" applyNumberFormat="1" applyFont="1" applyFill="1" applyBorder="1" applyAlignment="1" applyProtection="1">
      <alignment vertical="center"/>
      <protection locked="0"/>
    </xf>
    <xf numFmtId="201" fontId="9" fillId="0" borderId="51" xfId="49" applyNumberFormat="1" applyFont="1" applyBorder="1" applyAlignment="1">
      <alignment vertical="center"/>
    </xf>
    <xf numFmtId="201" fontId="9" fillId="0" borderId="52" xfId="49" applyNumberFormat="1" applyFont="1" applyBorder="1" applyAlignment="1">
      <alignment vertical="center"/>
    </xf>
    <xf numFmtId="201" fontId="9" fillId="0" borderId="28" xfId="49" applyNumberFormat="1" applyFont="1" applyBorder="1" applyAlignment="1" applyProtection="1">
      <alignment vertical="center"/>
      <protection locked="0"/>
    </xf>
    <xf numFmtId="201" fontId="9" fillId="0" borderId="67" xfId="49" applyNumberFormat="1" applyFont="1" applyBorder="1" applyAlignment="1">
      <alignment vertical="center"/>
    </xf>
    <xf numFmtId="201" fontId="9" fillId="0" borderId="99" xfId="49" applyNumberFormat="1" applyFont="1" applyBorder="1" applyAlignment="1">
      <alignment vertical="center"/>
    </xf>
    <xf numFmtId="201" fontId="9" fillId="0" borderId="53" xfId="49" applyNumberFormat="1" applyFont="1" applyFill="1" applyBorder="1" applyAlignment="1">
      <alignment vertical="center"/>
    </xf>
    <xf numFmtId="201" fontId="9" fillId="0" borderId="19" xfId="49" applyNumberFormat="1" applyFont="1" applyFill="1" applyBorder="1" applyAlignment="1" applyProtection="1">
      <alignment vertical="center"/>
      <protection locked="0"/>
    </xf>
    <xf numFmtId="201" fontId="9" fillId="0" borderId="17" xfId="49" applyNumberFormat="1" applyFont="1" applyFill="1" applyBorder="1" applyAlignment="1" applyProtection="1">
      <alignment vertical="center"/>
      <protection locked="0"/>
    </xf>
    <xf numFmtId="201" fontId="9" fillId="0" borderId="43" xfId="49" applyNumberFormat="1" applyFont="1" applyFill="1" applyBorder="1" applyAlignment="1" applyProtection="1">
      <alignment vertical="center"/>
      <protection locked="0"/>
    </xf>
    <xf numFmtId="201" fontId="9" fillId="0" borderId="41" xfId="49" applyNumberFormat="1" applyFont="1" applyFill="1" applyBorder="1" applyAlignment="1" applyProtection="1">
      <alignment vertical="center"/>
      <protection locked="0"/>
    </xf>
    <xf numFmtId="201" fontId="9" fillId="0" borderId="39" xfId="49" applyNumberFormat="1" applyFont="1" applyBorder="1" applyAlignment="1">
      <alignment vertical="center"/>
    </xf>
    <xf numFmtId="201" fontId="9" fillId="0" borderId="53" xfId="49" applyNumberFormat="1" applyFont="1" applyBorder="1" applyAlignment="1">
      <alignment vertical="center"/>
    </xf>
    <xf numFmtId="201" fontId="9" fillId="0" borderId="17" xfId="49" applyNumberFormat="1" applyFont="1" applyBorder="1" applyAlignment="1" applyProtection="1">
      <alignment vertical="center"/>
      <protection locked="0"/>
    </xf>
    <xf numFmtId="201" fontId="9" fillId="0" borderId="41" xfId="49" applyNumberFormat="1" applyFont="1" applyBorder="1" applyAlignment="1" applyProtection="1">
      <alignment vertical="center"/>
      <protection locked="0"/>
    </xf>
    <xf numFmtId="201" fontId="9" fillId="0" borderId="45" xfId="49" applyNumberFormat="1" applyFont="1" applyBorder="1" applyAlignment="1">
      <alignment vertical="center"/>
    </xf>
    <xf numFmtId="201" fontId="9" fillId="0" borderId="76" xfId="49" applyNumberFormat="1" applyFont="1" applyBorder="1" applyAlignment="1">
      <alignment vertical="center"/>
    </xf>
    <xf numFmtId="201" fontId="9" fillId="0" borderId="76" xfId="49" applyNumberFormat="1" applyFont="1" applyBorder="1" applyAlignment="1" applyProtection="1">
      <alignment vertical="center"/>
      <protection locked="0"/>
    </xf>
    <xf numFmtId="201" fontId="9" fillId="0" borderId="44" xfId="49" applyNumberFormat="1" applyFont="1" applyBorder="1" applyAlignment="1" applyProtection="1">
      <alignment vertical="center"/>
      <protection locked="0"/>
    </xf>
    <xf numFmtId="201" fontId="9" fillId="0" borderId="102" xfId="49" applyNumberFormat="1" applyFont="1" applyBorder="1" applyAlignment="1" applyProtection="1">
      <alignment vertical="center"/>
      <protection locked="0"/>
    </xf>
    <xf numFmtId="201" fontId="9" fillId="0" borderId="48" xfId="49" applyNumberFormat="1" applyFont="1" applyBorder="1" applyAlignment="1">
      <alignment vertical="center"/>
    </xf>
    <xf numFmtId="201" fontId="9" fillId="0" borderId="58" xfId="49" applyNumberFormat="1" applyFont="1" applyBorder="1" applyAlignment="1">
      <alignment vertical="center"/>
    </xf>
    <xf numFmtId="201" fontId="9" fillId="0" borderId="103" xfId="49" applyNumberFormat="1" applyFont="1" applyBorder="1" applyAlignment="1" applyProtection="1">
      <alignment vertical="center"/>
      <protection locked="0"/>
    </xf>
    <xf numFmtId="201" fontId="9" fillId="0" borderId="104" xfId="49" applyNumberFormat="1" applyFont="1" applyBorder="1" applyAlignment="1" applyProtection="1">
      <alignment vertical="center"/>
      <protection locked="0"/>
    </xf>
    <xf numFmtId="201" fontId="9" fillId="0" borderId="105" xfId="49" applyNumberFormat="1" applyFont="1" applyBorder="1" applyAlignment="1" applyProtection="1">
      <alignment vertical="center"/>
      <protection locked="0"/>
    </xf>
    <xf numFmtId="201" fontId="9" fillId="0" borderId="106" xfId="49" applyNumberFormat="1" applyFont="1" applyBorder="1" applyAlignment="1">
      <alignment horizontal="right" vertical="center" shrinkToFit="1"/>
    </xf>
    <xf numFmtId="201" fontId="9" fillId="0" borderId="107" xfId="49" applyNumberFormat="1" applyFont="1" applyBorder="1" applyAlignment="1">
      <alignment horizontal="right" vertical="center" shrinkToFit="1"/>
    </xf>
    <xf numFmtId="201" fontId="9" fillId="0" borderId="100" xfId="49" applyNumberFormat="1" applyFont="1" applyBorder="1" applyAlignment="1">
      <alignment horizontal="right" vertical="center" shrinkToFit="1"/>
    </xf>
    <xf numFmtId="201" fontId="9" fillId="0" borderId="86" xfId="49" applyNumberFormat="1" applyFont="1" applyBorder="1" applyAlignment="1">
      <alignment vertical="center"/>
    </xf>
    <xf numFmtId="201" fontId="9" fillId="0" borderId="83" xfId="49" applyNumberFormat="1" applyFont="1" applyBorder="1" applyAlignment="1">
      <alignment vertical="center"/>
    </xf>
    <xf numFmtId="201" fontId="9" fillId="0" borderId="83" xfId="49" applyNumberFormat="1" applyFont="1" applyBorder="1" applyAlignment="1" applyProtection="1">
      <alignment vertical="center"/>
      <protection locked="0"/>
    </xf>
    <xf numFmtId="201" fontId="9" fillId="0" borderId="108" xfId="49" applyNumberFormat="1" applyFont="1" applyBorder="1" applyAlignment="1" applyProtection="1">
      <alignment vertical="center"/>
      <protection locked="0"/>
    </xf>
    <xf numFmtId="201" fontId="9" fillId="0" borderId="109" xfId="49" applyNumberFormat="1" applyFont="1" applyBorder="1" applyAlignment="1" applyProtection="1">
      <alignment vertical="center"/>
      <protection locked="0"/>
    </xf>
    <xf numFmtId="201" fontId="9" fillId="0" borderId="106" xfId="49" applyNumberFormat="1" applyFont="1" applyBorder="1" applyAlignment="1" applyProtection="1">
      <alignment vertical="center"/>
      <protection locked="0"/>
    </xf>
    <xf numFmtId="201" fontId="9" fillId="0" borderId="21" xfId="49" applyNumberFormat="1" applyFont="1" applyBorder="1" applyAlignment="1" applyProtection="1">
      <alignment vertical="center"/>
      <protection locked="0"/>
    </xf>
    <xf numFmtId="201" fontId="9" fillId="0" borderId="110" xfId="49" applyNumberFormat="1" applyFont="1" applyBorder="1" applyAlignment="1" applyProtection="1">
      <alignment vertical="center"/>
      <protection locked="0"/>
    </xf>
    <xf numFmtId="201" fontId="9" fillId="0" borderId="90" xfId="49" applyNumberFormat="1" applyFont="1" applyBorder="1" applyAlignment="1" applyProtection="1">
      <alignment vertical="center"/>
      <protection locked="0"/>
    </xf>
    <xf numFmtId="201" fontId="9" fillId="0" borderId="111" xfId="49" applyNumberFormat="1" applyFont="1" applyBorder="1" applyAlignment="1" applyProtection="1">
      <alignment vertical="center"/>
      <protection locked="0"/>
    </xf>
    <xf numFmtId="201" fontId="9" fillId="0" borderId="79" xfId="49" applyNumberFormat="1" applyFont="1" applyBorder="1" applyAlignment="1" applyProtection="1">
      <alignment vertical="center"/>
      <protection locked="0"/>
    </xf>
    <xf numFmtId="201" fontId="9" fillId="0" borderId="112" xfId="49" applyNumberFormat="1" applyFont="1" applyBorder="1" applyAlignment="1" applyProtection="1">
      <alignment vertical="center"/>
      <protection locked="0"/>
    </xf>
    <xf numFmtId="201" fontId="9" fillId="0" borderId="91" xfId="49" applyNumberFormat="1" applyFont="1" applyBorder="1" applyAlignment="1" applyProtection="1">
      <alignment vertical="center"/>
      <protection locked="0"/>
    </xf>
    <xf numFmtId="201" fontId="9" fillId="0" borderId="113" xfId="49" applyNumberFormat="1" applyFont="1" applyBorder="1" applyAlignment="1" applyProtection="1">
      <alignment vertical="center"/>
      <protection locked="0"/>
    </xf>
    <xf numFmtId="201" fontId="9" fillId="0" borderId="92" xfId="49" applyNumberFormat="1" applyFont="1" applyBorder="1" applyAlignment="1" applyProtection="1">
      <alignment vertical="center"/>
      <protection locked="0"/>
    </xf>
    <xf numFmtId="201" fontId="9" fillId="0" borderId="114" xfId="49" applyNumberFormat="1" applyFont="1" applyBorder="1" applyAlignment="1">
      <alignment vertical="center"/>
    </xf>
    <xf numFmtId="201" fontId="9" fillId="0" borderId="95" xfId="49" applyNumberFormat="1" applyFont="1" applyBorder="1" applyAlignment="1">
      <alignment vertical="center"/>
    </xf>
    <xf numFmtId="201" fontId="9" fillId="0" borderId="114" xfId="49" applyNumberFormat="1" applyFont="1" applyBorder="1" applyAlignment="1" applyProtection="1">
      <alignment vertical="center"/>
      <protection locked="0"/>
    </xf>
    <xf numFmtId="201" fontId="9" fillId="0" borderId="93" xfId="49" applyNumberFormat="1" applyFont="1" applyBorder="1" applyAlignment="1" applyProtection="1">
      <alignment vertical="center"/>
      <protection locked="0"/>
    </xf>
    <xf numFmtId="201" fontId="9" fillId="0" borderId="111" xfId="49" applyNumberFormat="1" applyFont="1" applyBorder="1" applyAlignment="1">
      <alignment vertical="center"/>
    </xf>
    <xf numFmtId="201" fontId="9" fillId="0" borderId="115" xfId="49" applyNumberFormat="1" applyFont="1" applyBorder="1" applyAlignment="1" applyProtection="1">
      <alignment vertical="center"/>
      <protection locked="0"/>
    </xf>
    <xf numFmtId="201" fontId="9" fillId="0" borderId="79" xfId="49" applyNumberFormat="1" applyFont="1" applyBorder="1" applyAlignment="1">
      <alignment vertical="center"/>
    </xf>
    <xf numFmtId="201" fontId="9" fillId="0" borderId="116" xfId="49" applyNumberFormat="1" applyFont="1" applyBorder="1" applyAlignment="1">
      <alignment vertical="center"/>
    </xf>
    <xf numFmtId="201" fontId="9" fillId="0" borderId="104" xfId="49" applyNumberFormat="1" applyFont="1" applyBorder="1" applyAlignment="1">
      <alignment vertical="center"/>
    </xf>
    <xf numFmtId="201" fontId="9" fillId="0" borderId="117" xfId="49" applyNumberFormat="1" applyFont="1" applyBorder="1" applyAlignment="1" applyProtection="1">
      <alignment vertical="center"/>
      <protection locked="0"/>
    </xf>
    <xf numFmtId="201" fontId="9" fillId="0" borderId="95" xfId="49" applyNumberFormat="1" applyFont="1" applyBorder="1" applyAlignment="1" applyProtection="1">
      <alignment vertical="center"/>
      <protection locked="0"/>
    </xf>
    <xf numFmtId="201" fontId="9" fillId="0" borderId="118" xfId="49" applyNumberFormat="1" applyFont="1" applyBorder="1" applyAlignment="1" applyProtection="1">
      <alignment vertical="center"/>
      <protection locked="0"/>
    </xf>
    <xf numFmtId="201" fontId="9" fillId="0" borderId="96" xfId="49" applyNumberFormat="1" applyFont="1" applyBorder="1" applyAlignment="1" applyProtection="1">
      <alignment vertical="center"/>
      <protection locked="0"/>
    </xf>
    <xf numFmtId="201" fontId="9" fillId="0" borderId="119" xfId="49" applyNumberFormat="1" applyFont="1" applyBorder="1" applyAlignment="1">
      <alignment vertical="center"/>
    </xf>
    <xf numFmtId="201" fontId="9" fillId="0" borderId="20" xfId="49" applyNumberFormat="1" applyFont="1" applyBorder="1" applyAlignment="1">
      <alignment vertical="center"/>
    </xf>
    <xf numFmtId="201" fontId="9" fillId="0" borderId="78" xfId="49" applyNumberFormat="1" applyFont="1" applyFill="1" applyBorder="1" applyAlignment="1">
      <alignment vertical="center"/>
    </xf>
    <xf numFmtId="201" fontId="9" fillId="0" borderId="31" xfId="49" applyNumberFormat="1" applyFont="1" applyBorder="1" applyAlignment="1">
      <alignment vertical="center"/>
    </xf>
    <xf numFmtId="201" fontId="9" fillId="0" borderId="75" xfId="49" applyNumberFormat="1" applyFont="1" applyFill="1" applyBorder="1" applyAlignment="1">
      <alignment vertical="center"/>
    </xf>
    <xf numFmtId="201" fontId="9" fillId="0" borderId="44" xfId="49" applyNumberFormat="1" applyFont="1" applyBorder="1" applyAlignment="1">
      <alignment vertical="center"/>
    </xf>
    <xf numFmtId="201" fontId="9" fillId="0" borderId="75" xfId="49" applyNumberFormat="1" applyFont="1" applyBorder="1" applyAlignment="1">
      <alignment vertical="center"/>
    </xf>
    <xf numFmtId="201" fontId="9" fillId="0" borderId="67" xfId="49" applyNumberFormat="1" applyFont="1" applyFill="1" applyBorder="1" applyAlignment="1">
      <alignment vertical="center"/>
    </xf>
    <xf numFmtId="201" fontId="9" fillId="0" borderId="78" xfId="49" applyNumberFormat="1" applyFont="1" applyBorder="1" applyAlignment="1">
      <alignment vertical="center"/>
    </xf>
    <xf numFmtId="201" fontId="9" fillId="0" borderId="31" xfId="49" applyNumberFormat="1" applyFont="1" applyBorder="1" applyAlignment="1">
      <alignment horizontal="right" vertical="center"/>
    </xf>
    <xf numFmtId="201" fontId="9" fillId="0" borderId="62" xfId="49" applyNumberFormat="1" applyFont="1" applyBorder="1" applyAlignment="1">
      <alignment vertical="center"/>
    </xf>
    <xf numFmtId="0" fontId="9" fillId="0" borderId="20" xfId="49" applyNumberFormat="1" applyFont="1" applyBorder="1" applyAlignment="1">
      <alignment vertical="center"/>
    </xf>
    <xf numFmtId="0" fontId="9" fillId="34" borderId="21" xfId="42" applyNumberFormat="1" applyFont="1" applyFill="1" applyBorder="1" applyAlignment="1" applyProtection="1">
      <alignment vertical="center"/>
      <protection locked="0"/>
    </xf>
    <xf numFmtId="201" fontId="7" fillId="0" borderId="0" xfId="49" applyNumberFormat="1" applyFont="1" applyFill="1" applyBorder="1" applyAlignment="1">
      <alignment horizontal="left" vertical="center"/>
    </xf>
    <xf numFmtId="38" fontId="12" fillId="0" borderId="23" xfId="49" applyFont="1" applyFill="1" applyBorder="1" applyAlignment="1">
      <alignment vertical="center" shrinkToFit="1"/>
    </xf>
    <xf numFmtId="201" fontId="8" fillId="0" borderId="0" xfId="49" applyNumberFormat="1" applyFont="1" applyFill="1" applyBorder="1" applyAlignment="1">
      <alignment horizontal="left" vertical="center"/>
    </xf>
    <xf numFmtId="201" fontId="9" fillId="0" borderId="0" xfId="49" applyNumberFormat="1" applyFont="1" applyFill="1" applyBorder="1" applyAlignment="1">
      <alignment horizontal="distributed" vertical="center"/>
    </xf>
    <xf numFmtId="201" fontId="6" fillId="0" borderId="0" xfId="49" applyNumberFormat="1" applyFont="1" applyFill="1" applyBorder="1" applyAlignment="1">
      <alignment horizontal="left" vertical="center"/>
    </xf>
    <xf numFmtId="201" fontId="6" fillId="0" borderId="0" xfId="49" applyNumberFormat="1" applyFont="1" applyFill="1" applyBorder="1" applyAlignment="1">
      <alignment horizontal="left"/>
    </xf>
    <xf numFmtId="201" fontId="6" fillId="0" borderId="0" xfId="49" applyNumberFormat="1" applyFont="1" applyFill="1" applyBorder="1" applyAlignment="1">
      <alignment vertical="center"/>
    </xf>
    <xf numFmtId="201" fontId="9" fillId="0" borderId="0" xfId="49" applyNumberFormat="1" applyFont="1" applyFill="1" applyBorder="1" applyAlignment="1">
      <alignment horizontal="left" vertical="center"/>
    </xf>
    <xf numFmtId="201" fontId="13" fillId="0" borderId="0" xfId="49" applyNumberFormat="1" applyFont="1" applyFill="1" applyBorder="1" applyAlignment="1">
      <alignment horizontal="left" vertical="center"/>
    </xf>
    <xf numFmtId="201" fontId="9" fillId="0" borderId="0" xfId="49" applyNumberFormat="1" applyFont="1" applyFill="1" applyBorder="1" applyAlignment="1">
      <alignment horizontal="left"/>
    </xf>
    <xf numFmtId="0" fontId="12" fillId="35" borderId="61" xfId="49" applyNumberFormat="1" applyFont="1" applyFill="1" applyBorder="1" applyAlignment="1">
      <alignment horizontal="center" vertical="center"/>
    </xf>
    <xf numFmtId="0" fontId="12" fillId="35" borderId="63" xfId="49" applyNumberFormat="1" applyFont="1" applyFill="1" applyBorder="1" applyAlignment="1">
      <alignment horizontal="center" vertical="center"/>
    </xf>
    <xf numFmtId="0" fontId="12" fillId="35" borderId="119" xfId="49" applyNumberFormat="1" applyFont="1" applyFill="1" applyBorder="1" applyAlignment="1">
      <alignment horizontal="center" vertical="center"/>
    </xf>
    <xf numFmtId="0" fontId="9" fillId="35" borderId="120" xfId="49" applyNumberFormat="1" applyFont="1" applyFill="1" applyBorder="1" applyAlignment="1">
      <alignment horizontal="center" vertical="center"/>
    </xf>
    <xf numFmtId="0" fontId="9" fillId="35" borderId="63" xfId="49" applyNumberFormat="1" applyFont="1" applyFill="1" applyBorder="1" applyAlignment="1">
      <alignment horizontal="center" vertical="center"/>
    </xf>
    <xf numFmtId="0" fontId="9" fillId="35" borderId="60" xfId="49" applyNumberFormat="1" applyFont="1" applyFill="1" applyBorder="1" applyAlignment="1">
      <alignment horizontal="center" vertical="center"/>
    </xf>
    <xf numFmtId="0" fontId="9" fillId="35" borderId="119" xfId="49" applyNumberFormat="1" applyFont="1" applyFill="1" applyBorder="1" applyAlignment="1">
      <alignment horizontal="center" vertical="center"/>
    </xf>
    <xf numFmtId="0" fontId="9" fillId="35" borderId="121" xfId="49" applyNumberFormat="1" applyFont="1" applyFill="1" applyBorder="1" applyAlignment="1">
      <alignment horizontal="center" vertical="center"/>
    </xf>
    <xf numFmtId="0" fontId="9" fillId="35" borderId="94" xfId="49" applyNumberFormat="1" applyFont="1" applyFill="1" applyBorder="1" applyAlignment="1">
      <alignment horizontal="center" vertical="center"/>
    </xf>
    <xf numFmtId="38" fontId="12" fillId="0" borderId="53" xfId="49" applyFont="1" applyFill="1" applyBorder="1" applyAlignment="1">
      <alignment vertical="center" shrinkToFit="1"/>
    </xf>
    <xf numFmtId="38" fontId="12" fillId="0" borderId="19" xfId="49" applyFont="1" applyFill="1" applyBorder="1" applyAlignment="1">
      <alignment vertical="center" shrinkToFit="1"/>
    </xf>
    <xf numFmtId="38" fontId="12" fillId="0" borderId="19" xfId="49" applyFont="1" applyFill="1" applyBorder="1" applyAlignment="1" applyProtection="1">
      <alignment vertical="center" shrinkToFit="1"/>
      <protection locked="0"/>
    </xf>
    <xf numFmtId="38" fontId="12" fillId="0" borderId="106" xfId="49" applyFont="1" applyFill="1" applyBorder="1" applyAlignment="1" applyProtection="1">
      <alignment vertical="center" shrinkToFit="1"/>
      <protection locked="0"/>
    </xf>
    <xf numFmtId="38" fontId="12" fillId="0" borderId="94" xfId="49" applyFont="1" applyFill="1" applyBorder="1" applyAlignment="1" applyProtection="1">
      <alignment vertical="center" shrinkToFit="1"/>
      <protection locked="0"/>
    </xf>
    <xf numFmtId="38" fontId="15" fillId="0" borderId="53" xfId="49" applyFont="1" applyFill="1" applyBorder="1" applyAlignment="1">
      <alignment vertical="center" shrinkToFit="1"/>
    </xf>
    <xf numFmtId="38" fontId="15" fillId="0" borderId="19" xfId="49" applyFont="1" applyFill="1" applyBorder="1" applyAlignment="1">
      <alignment vertical="center" shrinkToFit="1"/>
    </xf>
    <xf numFmtId="38" fontId="15" fillId="0" borderId="19" xfId="49" applyFont="1" applyFill="1" applyBorder="1" applyAlignment="1" applyProtection="1">
      <alignment vertical="center" shrinkToFit="1"/>
      <protection locked="0"/>
    </xf>
    <xf numFmtId="38" fontId="15" fillId="0" borderId="17" xfId="49" applyFont="1" applyFill="1" applyBorder="1" applyAlignment="1" applyProtection="1">
      <alignment vertical="center" shrinkToFit="1"/>
      <protection locked="0"/>
    </xf>
    <xf numFmtId="38" fontId="15" fillId="0" borderId="107" xfId="49" applyFont="1" applyFill="1" applyBorder="1" applyAlignment="1" applyProtection="1">
      <alignment vertical="center" shrinkToFit="1"/>
      <protection locked="0"/>
    </xf>
    <xf numFmtId="38" fontId="15" fillId="0" borderId="122" xfId="49" applyFont="1" applyFill="1" applyBorder="1" applyAlignment="1" applyProtection="1">
      <alignment vertical="center" shrinkToFit="1"/>
      <protection locked="0"/>
    </xf>
    <xf numFmtId="38" fontId="15" fillId="0" borderId="97" xfId="49" applyFont="1" applyFill="1" applyBorder="1" applyAlignment="1" applyProtection="1">
      <alignment vertical="center" shrinkToFit="1"/>
      <protection locked="0"/>
    </xf>
    <xf numFmtId="201" fontId="9" fillId="0" borderId="0" xfId="49" applyNumberFormat="1" applyFont="1" applyFill="1" applyBorder="1" applyAlignment="1">
      <alignment shrinkToFit="1"/>
    </xf>
    <xf numFmtId="38" fontId="12" fillId="0" borderId="36" xfId="49" applyFont="1" applyFill="1" applyBorder="1" applyAlignment="1">
      <alignment vertical="center" shrinkToFit="1"/>
    </xf>
    <xf numFmtId="38" fontId="12" fillId="0" borderId="37" xfId="49" applyFont="1" applyFill="1" applyBorder="1" applyAlignment="1">
      <alignment vertical="center" shrinkToFit="1"/>
    </xf>
    <xf numFmtId="38" fontId="12" fillId="0" borderId="37" xfId="49" applyFont="1" applyFill="1" applyBorder="1" applyAlignment="1" applyProtection="1">
      <alignment vertical="center" shrinkToFit="1"/>
      <protection locked="0"/>
    </xf>
    <xf numFmtId="38" fontId="12" fillId="0" borderId="34" xfId="49" applyFont="1" applyFill="1" applyBorder="1" applyAlignment="1" applyProtection="1">
      <alignment vertical="center" shrinkToFit="1"/>
      <protection locked="0"/>
    </xf>
    <xf numFmtId="38" fontId="12" fillId="0" borderId="111" xfId="49" applyFont="1" applyFill="1" applyBorder="1" applyAlignment="1" applyProtection="1">
      <alignment vertical="center" shrinkToFit="1"/>
      <protection locked="0"/>
    </xf>
    <xf numFmtId="38" fontId="12" fillId="0" borderId="123" xfId="49" applyFont="1" applyFill="1" applyBorder="1" applyAlignment="1" applyProtection="1">
      <alignment vertical="center" shrinkToFit="1"/>
      <protection locked="0"/>
    </xf>
    <xf numFmtId="38" fontId="15" fillId="0" borderId="36" xfId="49" applyFont="1" applyFill="1" applyBorder="1" applyAlignment="1">
      <alignment vertical="center" shrinkToFit="1"/>
    </xf>
    <xf numFmtId="38" fontId="15" fillId="0" borderId="37" xfId="49" applyFont="1" applyFill="1" applyBorder="1" applyAlignment="1">
      <alignment vertical="center" shrinkToFit="1"/>
    </xf>
    <xf numFmtId="38" fontId="15" fillId="0" borderId="37" xfId="49" applyFont="1" applyFill="1" applyBorder="1" applyAlignment="1" applyProtection="1">
      <alignment vertical="center" shrinkToFit="1"/>
      <protection locked="0"/>
    </xf>
    <xf numFmtId="38" fontId="15" fillId="0" borderId="34" xfId="49" applyFont="1" applyFill="1" applyBorder="1" applyAlignment="1" applyProtection="1">
      <alignment vertical="center" shrinkToFit="1"/>
      <protection locked="0"/>
    </xf>
    <xf numFmtId="38" fontId="15" fillId="0" borderId="99" xfId="49" applyFont="1" applyFill="1" applyBorder="1" applyAlignment="1" applyProtection="1">
      <alignment vertical="center" shrinkToFit="1"/>
      <protection locked="0"/>
    </xf>
    <xf numFmtId="38" fontId="12" fillId="0" borderId="25" xfId="49" applyFont="1" applyFill="1" applyBorder="1" applyAlignment="1">
      <alignment vertical="center" shrinkToFit="1"/>
    </xf>
    <xf numFmtId="38" fontId="12" fillId="0" borderId="25" xfId="49" applyFont="1" applyFill="1" applyBorder="1" applyAlignment="1" applyProtection="1">
      <alignment vertical="center" shrinkToFit="1"/>
      <protection locked="0"/>
    </xf>
    <xf numFmtId="38" fontId="12" fillId="0" borderId="100" xfId="49" applyFont="1" applyFill="1" applyBorder="1" applyAlignment="1" applyProtection="1">
      <alignment vertical="center" shrinkToFit="1"/>
      <protection locked="0"/>
    </xf>
    <xf numFmtId="38" fontId="15" fillId="0" borderId="23" xfId="49" applyFont="1" applyFill="1" applyBorder="1" applyAlignment="1">
      <alignment vertical="center" shrinkToFit="1"/>
    </xf>
    <xf numFmtId="38" fontId="15" fillId="0" borderId="25" xfId="49" applyFont="1" applyFill="1" applyBorder="1" applyAlignment="1">
      <alignment vertical="center" shrinkToFit="1"/>
    </xf>
    <xf numFmtId="38" fontId="15" fillId="0" borderId="25" xfId="49" applyFont="1" applyFill="1" applyBorder="1" applyAlignment="1" applyProtection="1">
      <alignment vertical="center" shrinkToFit="1"/>
      <protection locked="0"/>
    </xf>
    <xf numFmtId="38" fontId="15" fillId="0" borderId="24" xfId="49" applyFont="1" applyFill="1" applyBorder="1" applyAlignment="1" applyProtection="1">
      <alignment vertical="center" shrinkToFit="1"/>
      <protection locked="0"/>
    </xf>
    <xf numFmtId="38" fontId="15" fillId="0" borderId="78" xfId="49" applyFont="1" applyFill="1" applyBorder="1" applyAlignment="1" applyProtection="1">
      <alignment vertical="center" shrinkToFit="1"/>
      <protection locked="0"/>
    </xf>
    <xf numFmtId="38" fontId="12" fillId="0" borderId="32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0" xfId="49" applyFont="1" applyFill="1" applyBorder="1" applyAlignment="1" applyProtection="1">
      <alignment vertical="center" shrinkToFit="1"/>
      <protection locked="0"/>
    </xf>
    <xf numFmtId="38" fontId="15" fillId="0" borderId="32" xfId="49" applyFont="1" applyFill="1" applyBorder="1" applyAlignment="1">
      <alignment vertical="center" shrinkToFit="1"/>
    </xf>
    <xf numFmtId="38" fontId="15" fillId="0" borderId="30" xfId="49" applyFont="1" applyFill="1" applyBorder="1" applyAlignment="1">
      <alignment vertical="center" shrinkToFit="1"/>
    </xf>
    <xf numFmtId="38" fontId="15" fillId="0" borderId="30" xfId="49" applyFont="1" applyFill="1" applyBorder="1" applyAlignment="1" applyProtection="1">
      <alignment vertical="center" shrinkToFit="1"/>
      <protection locked="0"/>
    </xf>
    <xf numFmtId="38" fontId="15" fillId="0" borderId="28" xfId="49" applyFont="1" applyFill="1" applyBorder="1" applyAlignment="1" applyProtection="1">
      <alignment vertical="center" shrinkToFit="1"/>
      <protection locked="0"/>
    </xf>
    <xf numFmtId="38" fontId="15" fillId="0" borderId="100" xfId="49" applyFont="1" applyFill="1" applyBorder="1" applyAlignment="1" applyProtection="1">
      <alignment vertical="center" shrinkToFit="1"/>
      <protection locked="0"/>
    </xf>
    <xf numFmtId="38" fontId="15" fillId="0" borderId="31" xfId="49" applyFont="1" applyFill="1" applyBorder="1" applyAlignment="1" applyProtection="1">
      <alignment vertical="center" shrinkToFit="1"/>
      <protection locked="0"/>
    </xf>
    <xf numFmtId="38" fontId="12" fillId="0" borderId="70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3" xfId="49" applyFont="1" applyFill="1" applyBorder="1" applyAlignment="1" applyProtection="1">
      <alignment vertical="center" shrinkToFit="1"/>
      <protection locked="0"/>
    </xf>
    <xf numFmtId="38" fontId="12" fillId="0" borderId="102" xfId="49" applyFont="1" applyFill="1" applyBorder="1" applyAlignment="1" applyProtection="1">
      <alignment vertical="center" shrinkToFit="1"/>
      <protection locked="0"/>
    </xf>
    <xf numFmtId="38" fontId="15" fillId="0" borderId="70" xfId="49" applyFont="1" applyFill="1" applyBorder="1" applyAlignment="1">
      <alignment vertical="center" shrinkToFit="1"/>
    </xf>
    <xf numFmtId="38" fontId="15" fillId="0" borderId="13" xfId="49" applyFont="1" applyFill="1" applyBorder="1" applyAlignment="1">
      <alignment vertical="center" shrinkToFit="1"/>
    </xf>
    <xf numFmtId="38" fontId="15" fillId="0" borderId="13" xfId="49" applyFont="1" applyFill="1" applyBorder="1" applyAlignment="1" applyProtection="1">
      <alignment vertical="center" shrinkToFit="1"/>
      <protection locked="0"/>
    </xf>
    <xf numFmtId="38" fontId="15" fillId="0" borderId="56" xfId="49" applyFont="1" applyFill="1" applyBorder="1" applyAlignment="1" applyProtection="1">
      <alignment vertical="center" shrinkToFit="1"/>
      <protection locked="0"/>
    </xf>
    <xf numFmtId="38" fontId="15" fillId="0" borderId="101" xfId="49" applyFont="1" applyFill="1" applyBorder="1" applyAlignment="1" applyProtection="1">
      <alignment vertical="center" shrinkToFit="1"/>
      <protection locked="0"/>
    </xf>
    <xf numFmtId="38" fontId="15" fillId="0" borderId="75" xfId="49" applyFont="1" applyFill="1" applyBorder="1" applyAlignment="1" applyProtection="1">
      <alignment vertical="center" shrinkToFit="1"/>
      <protection locked="0"/>
    </xf>
    <xf numFmtId="38" fontId="12" fillId="0" borderId="91" xfId="49" applyFont="1" applyFill="1" applyBorder="1" applyAlignment="1" applyProtection="1">
      <alignment vertical="center" shrinkToFit="1"/>
      <protection locked="0"/>
    </xf>
    <xf numFmtId="38" fontId="12" fillId="0" borderId="21" xfId="49" applyFont="1" applyFill="1" applyBorder="1" applyAlignment="1" applyProtection="1">
      <alignment vertical="center" shrinkToFit="1"/>
      <protection locked="0"/>
    </xf>
    <xf numFmtId="38" fontId="12" fillId="0" borderId="51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14" xfId="49" applyFont="1" applyFill="1" applyBorder="1" applyAlignment="1">
      <alignment vertical="center" shrinkToFit="1"/>
    </xf>
    <xf numFmtId="38" fontId="12" fillId="0" borderId="93" xfId="49" applyFont="1" applyFill="1" applyBorder="1" applyAlignment="1" applyProtection="1">
      <alignment vertical="center" shrinkToFit="1"/>
      <protection locked="0"/>
    </xf>
    <xf numFmtId="38" fontId="15" fillId="0" borderId="51" xfId="49" applyFont="1" applyFill="1" applyBorder="1" applyAlignment="1">
      <alignment vertical="center" shrinkToFit="1"/>
    </xf>
    <xf numFmtId="38" fontId="15" fillId="0" borderId="52" xfId="49" applyFont="1" applyFill="1" applyBorder="1" applyAlignment="1">
      <alignment vertical="center" shrinkToFit="1"/>
    </xf>
    <xf numFmtId="38" fontId="15" fillId="0" borderId="98" xfId="49" applyFont="1" applyFill="1" applyBorder="1" applyAlignment="1" applyProtection="1">
      <alignment vertical="center" shrinkToFit="1"/>
      <protection locked="0"/>
    </xf>
    <xf numFmtId="38" fontId="15" fillId="0" borderId="14" xfId="49" applyFont="1" applyFill="1" applyBorder="1" applyAlignment="1">
      <alignment vertical="center" shrinkToFit="1"/>
    </xf>
    <xf numFmtId="38" fontId="12" fillId="0" borderId="113" xfId="49" applyFont="1" applyFill="1" applyBorder="1" applyAlignment="1" applyProtection="1">
      <alignment vertical="center" shrinkToFit="1"/>
      <protection locked="0"/>
    </xf>
    <xf numFmtId="38" fontId="15" fillId="0" borderId="12" xfId="49" applyFont="1" applyFill="1" applyBorder="1" applyAlignment="1">
      <alignment vertical="center" shrinkToFit="1"/>
    </xf>
    <xf numFmtId="38" fontId="15" fillId="0" borderId="124" xfId="49" applyFont="1" applyFill="1" applyBorder="1" applyAlignment="1">
      <alignment vertical="center" shrinkToFit="1"/>
    </xf>
    <xf numFmtId="38" fontId="15" fillId="0" borderId="106" xfId="49" applyFont="1" applyFill="1" applyBorder="1" applyAlignment="1">
      <alignment vertical="center" shrinkToFit="1"/>
    </xf>
    <xf numFmtId="38" fontId="15" fillId="0" borderId="0" xfId="49" applyFont="1" applyFill="1" applyBorder="1" applyAlignment="1">
      <alignment vertical="center" shrinkToFit="1"/>
    </xf>
    <xf numFmtId="0" fontId="16" fillId="0" borderId="3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13" xfId="0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 shrinkToFit="1"/>
    </xf>
    <xf numFmtId="38" fontId="12" fillId="0" borderId="111" xfId="49" applyFont="1" applyFill="1" applyBorder="1" applyAlignment="1">
      <alignment vertical="center" shrinkToFit="1"/>
    </xf>
    <xf numFmtId="38" fontId="15" fillId="0" borderId="33" xfId="49" applyFont="1" applyFill="1" applyBorder="1" applyAlignment="1">
      <alignment vertical="center" shrinkToFit="1"/>
    </xf>
    <xf numFmtId="38" fontId="15" fillId="0" borderId="99" xfId="49" applyFont="1" applyFill="1" applyBorder="1" applyAlignment="1">
      <alignment vertical="center" shrinkToFit="1"/>
    </xf>
    <xf numFmtId="38" fontId="12" fillId="0" borderId="112" xfId="49" applyFont="1" applyFill="1" applyBorder="1" applyAlignment="1" applyProtection="1">
      <alignment vertical="center" shrinkToFit="1"/>
      <protection locked="0"/>
    </xf>
    <xf numFmtId="38" fontId="15" fillId="0" borderId="20" xfId="49" applyFont="1" applyFill="1" applyBorder="1" applyAlignment="1" applyProtection="1">
      <alignment vertical="center" shrinkToFit="1"/>
      <protection locked="0"/>
    </xf>
    <xf numFmtId="38" fontId="12" fillId="0" borderId="92" xfId="49" applyFont="1" applyFill="1" applyBorder="1" applyAlignment="1" applyProtection="1">
      <alignment vertical="center" shrinkToFit="1"/>
      <protection locked="0"/>
    </xf>
    <xf numFmtId="38" fontId="12" fillId="0" borderId="14" xfId="49" applyFont="1" applyFill="1" applyBorder="1" applyAlignment="1" applyProtection="1">
      <alignment vertical="center" shrinkToFit="1"/>
      <protection locked="0"/>
    </xf>
    <xf numFmtId="38" fontId="15" fillId="0" borderId="43" xfId="49" applyFont="1" applyFill="1" applyBorder="1" applyAlignment="1" applyProtection="1">
      <alignment vertical="center" shrinkToFit="1"/>
      <protection locked="0"/>
    </xf>
    <xf numFmtId="38" fontId="15" fillId="0" borderId="41" xfId="49" applyFont="1" applyFill="1" applyBorder="1" applyAlignment="1" applyProtection="1">
      <alignment vertical="center" shrinkToFit="1"/>
      <protection locked="0"/>
    </xf>
    <xf numFmtId="38" fontId="15" fillId="0" borderId="44" xfId="49" applyFont="1" applyFill="1" applyBorder="1" applyAlignment="1" applyProtection="1">
      <alignment vertical="center" shrinkToFit="1"/>
      <protection locked="0"/>
    </xf>
    <xf numFmtId="38" fontId="15" fillId="0" borderId="39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3" xfId="49" applyFont="1" applyFill="1" applyBorder="1" applyAlignment="1" applyProtection="1">
      <alignment vertical="center" shrinkToFit="1"/>
      <protection locked="0"/>
    </xf>
    <xf numFmtId="38" fontId="12" fillId="0" borderId="115" xfId="49" applyFont="1" applyFill="1" applyBorder="1" applyAlignment="1" applyProtection="1">
      <alignment vertical="center" shrinkToFit="1"/>
      <protection locked="0"/>
    </xf>
    <xf numFmtId="38" fontId="12" fillId="0" borderId="90" xfId="49" applyFont="1" applyFill="1" applyBorder="1" applyAlignment="1" applyProtection="1">
      <alignment vertical="center" shrinkToFit="1"/>
      <protection locked="0"/>
    </xf>
    <xf numFmtId="38" fontId="12" fillId="0" borderId="79" xfId="49" applyFont="1" applyFill="1" applyBorder="1" applyAlignment="1" applyProtection="1">
      <alignment vertical="center" shrinkToFit="1"/>
      <protection locked="0"/>
    </xf>
    <xf numFmtId="38" fontId="12" fillId="0" borderId="114" xfId="49" applyFont="1" applyFill="1" applyBorder="1" applyAlignment="1" applyProtection="1">
      <alignment vertical="center" shrinkToFit="1"/>
      <protection locked="0"/>
    </xf>
    <xf numFmtId="38" fontId="15" fillId="0" borderId="45" xfId="49" applyFont="1" applyFill="1" applyBorder="1" applyAlignment="1">
      <alignment vertical="center" shrinkToFit="1"/>
    </xf>
    <xf numFmtId="38" fontId="15" fillId="0" borderId="76" xfId="49" applyFont="1" applyFill="1" applyBorder="1" applyAlignment="1">
      <alignment vertical="center" shrinkToFit="1"/>
    </xf>
    <xf numFmtId="38" fontId="15" fillId="0" borderId="76" xfId="49" applyFont="1" applyFill="1" applyBorder="1" applyAlignment="1" applyProtection="1">
      <alignment vertical="center" shrinkToFit="1"/>
      <protection locked="0"/>
    </xf>
    <xf numFmtId="38" fontId="15" fillId="0" borderId="102" xfId="49" applyFont="1" applyFill="1" applyBorder="1" applyAlignment="1" applyProtection="1">
      <alignment vertical="center" shrinkToFit="1"/>
      <protection locked="0"/>
    </xf>
    <xf numFmtId="38" fontId="15" fillId="0" borderId="48" xfId="49" applyFont="1" applyFill="1" applyBorder="1" applyAlignment="1">
      <alignment vertical="center" shrinkToFit="1"/>
    </xf>
    <xf numFmtId="38" fontId="15" fillId="0" borderId="58" xfId="49" applyFont="1" applyFill="1" applyBorder="1" applyAlignment="1">
      <alignment vertical="center" shrinkToFit="1"/>
    </xf>
    <xf numFmtId="38" fontId="15" fillId="0" borderId="103" xfId="49" applyFont="1" applyFill="1" applyBorder="1" applyAlignment="1" applyProtection="1">
      <alignment vertical="center" shrinkToFit="1"/>
      <protection locked="0"/>
    </xf>
    <xf numFmtId="38" fontId="12" fillId="0" borderId="110" xfId="49" applyFont="1" applyFill="1" applyBorder="1" applyAlignment="1" applyProtection="1">
      <alignment vertical="center" shrinkToFit="1"/>
      <protection locked="0"/>
    </xf>
    <xf numFmtId="38" fontId="12" fillId="0" borderId="116" xfId="49" applyFont="1" applyFill="1" applyBorder="1" applyAlignment="1">
      <alignment vertical="center" shrinkToFit="1"/>
    </xf>
    <xf numFmtId="38" fontId="12" fillId="0" borderId="104" xfId="49" applyFont="1" applyFill="1" applyBorder="1" applyAlignment="1">
      <alignment vertical="center" shrinkToFit="1"/>
    </xf>
    <xf numFmtId="38" fontId="12" fillId="0" borderId="104" xfId="49" applyFont="1" applyFill="1" applyBorder="1" applyAlignment="1" applyProtection="1">
      <alignment vertical="center" shrinkToFit="1"/>
      <protection locked="0"/>
    </xf>
    <xf numFmtId="38" fontId="12" fillId="0" borderId="117" xfId="49" applyFont="1" applyFill="1" applyBorder="1" applyAlignment="1" applyProtection="1">
      <alignment vertical="center" shrinkToFit="1"/>
      <protection locked="0"/>
    </xf>
    <xf numFmtId="38" fontId="12" fillId="0" borderId="125" xfId="49" applyFont="1" applyFill="1" applyBorder="1" applyAlignment="1" applyProtection="1">
      <alignment vertical="center" shrinkToFit="1"/>
      <protection locked="0"/>
    </xf>
    <xf numFmtId="38" fontId="15" fillId="0" borderId="104" xfId="49" applyFont="1" applyFill="1" applyBorder="1" applyAlignment="1" applyProtection="1">
      <alignment vertical="center" shrinkToFit="1"/>
      <protection locked="0"/>
    </xf>
    <xf numFmtId="38" fontId="15" fillId="0" borderId="105" xfId="49" applyFont="1" applyFill="1" applyBorder="1" applyAlignment="1" applyProtection="1">
      <alignment vertical="center" shrinkToFit="1"/>
      <protection locked="0"/>
    </xf>
    <xf numFmtId="38" fontId="15" fillId="0" borderId="126" xfId="49" applyFont="1" applyFill="1" applyBorder="1" applyAlignment="1" applyProtection="1">
      <alignment vertical="center" shrinkToFit="1"/>
      <protection locked="0"/>
    </xf>
    <xf numFmtId="38" fontId="15" fillId="0" borderId="74" xfId="49" applyFont="1" applyFill="1" applyBorder="1" applyAlignment="1">
      <alignment vertical="center" shrinkToFit="1"/>
    </xf>
    <xf numFmtId="38" fontId="15" fillId="0" borderId="43" xfId="49" applyFont="1" applyFill="1" applyBorder="1" applyAlignment="1">
      <alignment vertical="center" shrinkToFit="1"/>
    </xf>
    <xf numFmtId="38" fontId="15" fillId="0" borderId="67" xfId="49" applyFont="1" applyFill="1" applyBorder="1" applyAlignment="1" applyProtection="1">
      <alignment vertical="center" shrinkToFit="1"/>
      <protection locked="0"/>
    </xf>
    <xf numFmtId="38" fontId="12" fillId="0" borderId="77" xfId="49" applyFont="1" applyFill="1" applyBorder="1" applyAlignment="1">
      <alignment vertical="center" shrinkToFit="1"/>
    </xf>
    <xf numFmtId="38" fontId="12" fillId="0" borderId="112" xfId="49" applyFont="1" applyFill="1" applyBorder="1" applyAlignment="1">
      <alignment vertical="center" shrinkToFit="1"/>
    </xf>
    <xf numFmtId="38" fontId="12" fillId="0" borderId="91" xfId="49" applyFont="1" applyFill="1" applyBorder="1" applyAlignment="1">
      <alignment vertical="center" shrinkToFit="1"/>
    </xf>
    <xf numFmtId="38" fontId="15" fillId="0" borderId="77" xfId="49" applyFont="1" applyFill="1" applyBorder="1" applyAlignment="1">
      <alignment vertical="center" shrinkToFit="1"/>
    </xf>
    <xf numFmtId="38" fontId="15" fillId="0" borderId="78" xfId="49" applyFont="1" applyFill="1" applyBorder="1" applyAlignment="1">
      <alignment vertical="center" shrinkToFit="1"/>
    </xf>
    <xf numFmtId="38" fontId="15" fillId="0" borderId="107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 shrinkToFit="1"/>
    </xf>
    <xf numFmtId="38" fontId="12" fillId="0" borderId="113" xfId="49" applyFont="1" applyFill="1" applyBorder="1" applyAlignment="1">
      <alignment vertical="center" shrinkToFit="1"/>
    </xf>
    <xf numFmtId="38" fontId="12" fillId="0" borderId="92" xfId="49" applyFont="1" applyFill="1" applyBorder="1" applyAlignment="1">
      <alignment vertical="center" shrinkToFit="1"/>
    </xf>
    <xf numFmtId="38" fontId="15" fillId="0" borderId="27" xfId="49" applyFont="1" applyFill="1" applyBorder="1" applyAlignment="1">
      <alignment vertical="center" shrinkToFit="1"/>
    </xf>
    <xf numFmtId="38" fontId="15" fillId="0" borderId="100" xfId="49" applyFont="1" applyFill="1" applyBorder="1" applyAlignment="1">
      <alignment vertical="center" shrinkToFit="1"/>
    </xf>
    <xf numFmtId="38" fontId="15" fillId="0" borderId="89" xfId="49" applyFont="1" applyFill="1" applyBorder="1" applyAlignment="1">
      <alignment vertical="center" shrinkToFit="1"/>
    </xf>
    <xf numFmtId="38" fontId="12" fillId="0" borderId="81" xfId="49" applyFont="1" applyFill="1" applyBorder="1" applyAlignment="1">
      <alignment vertical="center" shrinkToFit="1"/>
    </xf>
    <xf numFmtId="38" fontId="12" fillId="0" borderId="83" xfId="49" applyFont="1" applyFill="1" applyBorder="1" applyAlignment="1">
      <alignment vertical="center" shrinkToFit="1"/>
    </xf>
    <xf numFmtId="38" fontId="12" fillId="0" borderId="83" xfId="49" applyFont="1" applyFill="1" applyBorder="1" applyAlignment="1" applyProtection="1">
      <alignment vertical="center" shrinkToFit="1"/>
      <protection locked="0"/>
    </xf>
    <xf numFmtId="38" fontId="12" fillId="0" borderId="118" xfId="49" applyFont="1" applyFill="1" applyBorder="1" applyAlignment="1" applyProtection="1">
      <alignment vertical="center" shrinkToFit="1"/>
      <protection locked="0"/>
    </xf>
    <xf numFmtId="38" fontId="12" fillId="0" borderId="96" xfId="49" applyFont="1" applyFill="1" applyBorder="1" applyAlignment="1" applyProtection="1">
      <alignment vertical="center" shrinkToFit="1"/>
      <protection locked="0"/>
    </xf>
    <xf numFmtId="38" fontId="15" fillId="0" borderId="86" xfId="49" applyFont="1" applyFill="1" applyBorder="1" applyAlignment="1">
      <alignment vertical="center" shrinkToFit="1"/>
    </xf>
    <xf numFmtId="38" fontId="15" fillId="0" borderId="83" xfId="49" applyFont="1" applyFill="1" applyBorder="1" applyAlignment="1">
      <alignment vertical="center" shrinkToFit="1"/>
    </xf>
    <xf numFmtId="38" fontId="15" fillId="0" borderId="83" xfId="49" applyFont="1" applyFill="1" applyBorder="1" applyAlignment="1" applyProtection="1">
      <alignment vertical="center" shrinkToFit="1"/>
      <protection locked="0"/>
    </xf>
    <xf numFmtId="38" fontId="15" fillId="0" borderId="109" xfId="49" applyFont="1" applyFill="1" applyBorder="1" applyAlignment="1" applyProtection="1">
      <alignment vertical="center" shrinkToFit="1"/>
      <protection locked="0"/>
    </xf>
    <xf numFmtId="38" fontId="15" fillId="0" borderId="87" xfId="49" applyFont="1" applyFill="1" applyBorder="1" applyAlignment="1" applyProtection="1">
      <alignment vertical="center" shrinkToFit="1"/>
      <protection locked="0"/>
    </xf>
    <xf numFmtId="201" fontId="9" fillId="0" borderId="0" xfId="49" applyNumberFormat="1" applyFont="1" applyFill="1" applyBorder="1" applyAlignment="1">
      <alignment horizontal="center" vertical="center" shrinkToFit="1"/>
    </xf>
    <xf numFmtId="201" fontId="9" fillId="0" borderId="0" xfId="49" applyNumberFormat="1" applyFont="1" applyFill="1" applyBorder="1" applyAlignment="1">
      <alignment horizontal="distributed" vertical="center" shrinkToFit="1"/>
    </xf>
    <xf numFmtId="201" fontId="9" fillId="0" borderId="0" xfId="49" applyNumberFormat="1" applyFont="1" applyFill="1" applyBorder="1" applyAlignment="1">
      <alignment vertical="center" shrinkToFit="1"/>
    </xf>
    <xf numFmtId="201" fontId="9" fillId="0" borderId="0" xfId="49" applyNumberFormat="1" applyFont="1" applyFill="1" applyBorder="1" applyAlignment="1">
      <alignment horizontal="center" vertical="center"/>
    </xf>
    <xf numFmtId="0" fontId="12" fillId="35" borderId="59" xfId="49" applyNumberFormat="1" applyFont="1" applyFill="1" applyBorder="1" applyAlignment="1">
      <alignment horizontal="center" vertical="center"/>
    </xf>
    <xf numFmtId="0" fontId="12" fillId="35" borderId="120" xfId="49" applyNumberFormat="1" applyFont="1" applyFill="1" applyBorder="1" applyAlignment="1">
      <alignment horizontal="center" vertical="center"/>
    </xf>
    <xf numFmtId="0" fontId="12" fillId="35" borderId="121" xfId="49" applyNumberFormat="1" applyFont="1" applyFill="1" applyBorder="1" applyAlignment="1">
      <alignment horizontal="center" vertical="center"/>
    </xf>
    <xf numFmtId="0" fontId="9" fillId="35" borderId="61" xfId="49" applyNumberFormat="1" applyFont="1" applyFill="1" applyBorder="1" applyAlignment="1">
      <alignment horizontal="center" vertical="center"/>
    </xf>
    <xf numFmtId="201" fontId="9" fillId="35" borderId="119" xfId="49" applyNumberFormat="1" applyFont="1" applyFill="1" applyBorder="1" applyAlignment="1">
      <alignment horizontal="center" vertical="center"/>
    </xf>
    <xf numFmtId="38" fontId="12" fillId="0" borderId="80" xfId="49" applyFont="1" applyFill="1" applyBorder="1" applyAlignment="1">
      <alignment vertical="center" shrinkToFit="1"/>
    </xf>
    <xf numFmtId="38" fontId="12" fillId="0" borderId="17" xfId="49" applyFont="1" applyFill="1" applyBorder="1" applyAlignment="1" applyProtection="1">
      <alignment vertical="center" shrinkToFit="1"/>
      <protection locked="0"/>
    </xf>
    <xf numFmtId="38" fontId="15" fillId="0" borderId="80" xfId="49" applyFont="1" applyFill="1" applyBorder="1" applyAlignment="1">
      <alignment vertical="center" shrinkToFit="1"/>
    </xf>
    <xf numFmtId="38" fontId="12" fillId="0" borderId="39" xfId="49" applyFont="1" applyFill="1" applyBorder="1" applyAlignment="1">
      <alignment vertical="center" shrinkToFit="1"/>
    </xf>
    <xf numFmtId="38" fontId="12" fillId="0" borderId="99" xfId="49" applyFont="1" applyFill="1" applyBorder="1" applyAlignment="1" applyProtection="1">
      <alignment vertical="center" shrinkToFit="1"/>
      <protection locked="0"/>
    </xf>
    <xf numFmtId="38" fontId="12" fillId="0" borderId="127" xfId="49" applyFont="1" applyFill="1" applyBorder="1" applyAlignment="1">
      <alignment vertical="center" shrinkToFit="1"/>
    </xf>
    <xf numFmtId="38" fontId="15" fillId="0" borderId="127" xfId="49" applyFont="1" applyFill="1" applyBorder="1" applyAlignment="1">
      <alignment vertical="center" shrinkToFit="1"/>
    </xf>
    <xf numFmtId="38" fontId="12" fillId="0" borderId="89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  <xf numFmtId="38" fontId="12" fillId="0" borderId="128" xfId="49" applyFont="1" applyFill="1" applyBorder="1" applyAlignment="1">
      <alignment vertical="center" shrinkToFit="1"/>
    </xf>
    <xf numFmtId="38" fontId="15" fillId="0" borderId="128" xfId="49" applyFont="1" applyFill="1" applyBorder="1" applyAlignment="1">
      <alignment vertical="center" shrinkToFit="1"/>
    </xf>
    <xf numFmtId="38" fontId="12" fillId="0" borderId="106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115" xfId="49" applyFont="1" applyFill="1" applyBorder="1" applyAlignment="1">
      <alignment vertical="center" shrinkToFit="1"/>
    </xf>
    <xf numFmtId="38" fontId="15" fillId="0" borderId="61" xfId="49" applyFont="1" applyFill="1" applyBorder="1" applyAlignment="1">
      <alignment vertical="center" shrinkToFit="1"/>
    </xf>
    <xf numFmtId="38" fontId="15" fillId="0" borderId="63" xfId="49" applyFont="1" applyFill="1" applyBorder="1" applyAlignment="1">
      <alignment vertical="center" shrinkToFit="1"/>
    </xf>
    <xf numFmtId="38" fontId="15" fillId="0" borderId="67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0" xfId="49" applyFont="1" applyFill="1" applyBorder="1" applyAlignment="1">
      <alignment vertical="center" shrinkToFit="1"/>
    </xf>
    <xf numFmtId="38" fontId="12" fillId="0" borderId="76" xfId="49" applyFont="1" applyFill="1" applyBorder="1" applyAlignment="1">
      <alignment vertical="center" shrinkToFit="1"/>
    </xf>
    <xf numFmtId="38" fontId="12" fillId="0" borderId="129" xfId="49" applyFont="1" applyFill="1" applyBorder="1" applyAlignment="1">
      <alignment vertical="center" shrinkToFit="1"/>
    </xf>
    <xf numFmtId="38" fontId="12" fillId="0" borderId="130" xfId="49" applyFont="1" applyFill="1" applyBorder="1" applyAlignment="1">
      <alignment vertical="center" shrinkToFit="1"/>
    </xf>
    <xf numFmtId="38" fontId="12" fillId="0" borderId="77" xfId="49" applyFont="1" applyFill="1" applyBorder="1" applyAlignment="1">
      <alignment horizontal="right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7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38" fontId="12" fillId="0" borderId="112" xfId="49" applyFont="1" applyFill="1" applyBorder="1" applyAlignment="1">
      <alignment horizontal="right" vertical="center" shrinkToFit="1"/>
    </xf>
    <xf numFmtId="38" fontId="12" fillId="0" borderId="91" xfId="49" applyFont="1" applyFill="1" applyBorder="1" applyAlignment="1">
      <alignment horizontal="right" vertical="center" shrinkToFit="1"/>
    </xf>
    <xf numFmtId="38" fontId="15" fillId="0" borderId="77" xfId="49" applyFont="1" applyFill="1" applyBorder="1" applyAlignment="1">
      <alignment horizontal="right" vertical="center" shrinkToFit="1"/>
    </xf>
    <xf numFmtId="38" fontId="15" fillId="0" borderId="19" xfId="49" applyFont="1" applyFill="1" applyBorder="1" applyAlignment="1">
      <alignment horizontal="right" vertical="center" shrinkToFit="1"/>
    </xf>
    <xf numFmtId="38" fontId="15" fillId="0" borderId="78" xfId="49" applyFont="1" applyFill="1" applyBorder="1" applyAlignment="1">
      <alignment horizontal="right" vertical="center" shrinkToFit="1"/>
    </xf>
    <xf numFmtId="38" fontId="15" fillId="0" borderId="106" xfId="49" applyFont="1" applyFill="1" applyBorder="1" applyAlignment="1">
      <alignment horizontal="right" vertical="center" shrinkToFit="1"/>
    </xf>
    <xf numFmtId="38" fontId="15" fillId="0" borderId="53" xfId="49" applyFont="1" applyFill="1" applyBorder="1" applyAlignment="1">
      <alignment horizontal="right" vertical="center" shrinkToFit="1"/>
    </xf>
    <xf numFmtId="38" fontId="15" fillId="0" borderId="80" xfId="49" applyFont="1" applyFill="1" applyBorder="1" applyAlignment="1">
      <alignment horizontal="right" vertical="center" shrinkToFit="1"/>
    </xf>
    <xf numFmtId="38" fontId="15" fillId="0" borderId="107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38" fontId="12" fillId="0" borderId="31" xfId="49" applyFont="1" applyFill="1" applyBorder="1" applyAlignment="1">
      <alignment horizontal="right" vertical="center" shrinkToFit="1"/>
    </xf>
    <xf numFmtId="38" fontId="12" fillId="0" borderId="113" xfId="49" applyFont="1" applyFill="1" applyBorder="1" applyAlignment="1">
      <alignment horizontal="right" vertical="center" shrinkToFit="1"/>
    </xf>
    <xf numFmtId="38" fontId="12" fillId="0" borderId="92" xfId="49" applyFont="1" applyFill="1" applyBorder="1" applyAlignment="1">
      <alignment horizontal="right" vertical="center" shrinkToFit="1"/>
    </xf>
    <xf numFmtId="38" fontId="15" fillId="0" borderId="27" xfId="49" applyFont="1" applyFill="1" applyBorder="1" applyAlignment="1">
      <alignment horizontal="right" vertical="center" shrinkToFit="1"/>
    </xf>
    <xf numFmtId="38" fontId="15" fillId="0" borderId="30" xfId="49" applyFont="1" applyFill="1" applyBorder="1" applyAlignment="1">
      <alignment horizontal="right" vertical="center" shrinkToFit="1"/>
    </xf>
    <xf numFmtId="38" fontId="15" fillId="0" borderId="31" xfId="49" applyFont="1" applyFill="1" applyBorder="1" applyAlignment="1">
      <alignment horizontal="right" vertical="center" shrinkToFit="1"/>
    </xf>
    <xf numFmtId="38" fontId="15" fillId="0" borderId="100" xfId="49" applyFont="1" applyFill="1" applyBorder="1" applyAlignment="1">
      <alignment horizontal="right" vertical="center" shrinkToFit="1"/>
    </xf>
    <xf numFmtId="38" fontId="15" fillId="0" borderId="32" xfId="49" applyFont="1" applyFill="1" applyBorder="1" applyAlignment="1">
      <alignment horizontal="right" vertical="center" shrinkToFit="1"/>
    </xf>
    <xf numFmtId="38" fontId="15" fillId="0" borderId="89" xfId="49" applyFont="1" applyFill="1" applyBorder="1" applyAlignment="1">
      <alignment horizontal="right" vertical="center" shrinkToFit="1"/>
    </xf>
    <xf numFmtId="38" fontId="12" fillId="0" borderId="81" xfId="49" applyFont="1" applyFill="1" applyBorder="1" applyAlignment="1">
      <alignment horizontal="right" vertical="center" shrinkToFit="1"/>
    </xf>
    <xf numFmtId="38" fontId="12" fillId="0" borderId="83" xfId="49" applyFont="1" applyFill="1" applyBorder="1" applyAlignment="1">
      <alignment horizontal="right" vertical="center" shrinkToFit="1"/>
    </xf>
    <xf numFmtId="38" fontId="12" fillId="0" borderId="84" xfId="49" applyFont="1" applyFill="1" applyBorder="1" applyAlignment="1">
      <alignment horizontal="right" vertical="center" shrinkToFit="1"/>
    </xf>
    <xf numFmtId="38" fontId="15" fillId="0" borderId="87" xfId="49" applyFont="1" applyFill="1" applyBorder="1" applyAlignment="1">
      <alignment vertical="center" shrinkToFit="1"/>
    </xf>
    <xf numFmtId="201" fontId="9" fillId="36" borderId="27" xfId="49" applyNumberFormat="1" applyFont="1" applyFill="1" applyBorder="1" applyAlignment="1" applyProtection="1">
      <alignment horizontal="distributed" vertical="center"/>
      <protection locked="0"/>
    </xf>
    <xf numFmtId="201" fontId="9" fillId="36" borderId="92" xfId="49" applyNumberFormat="1" applyFont="1" applyFill="1" applyBorder="1" applyAlignment="1" applyProtection="1">
      <alignment horizontal="distributed" vertical="center"/>
      <protection locked="0"/>
    </xf>
    <xf numFmtId="201" fontId="9" fillId="36" borderId="40" xfId="49" applyNumberFormat="1" applyFont="1" applyFill="1" applyBorder="1" applyAlignment="1" applyProtection="1">
      <alignment horizontal="distributed" vertical="center"/>
      <protection locked="0"/>
    </xf>
    <xf numFmtId="201" fontId="9" fillId="36" borderId="93" xfId="49" applyNumberFormat="1" applyFont="1" applyFill="1" applyBorder="1" applyAlignment="1" applyProtection="1">
      <alignment horizontal="distributed" vertical="center"/>
      <protection locked="0"/>
    </xf>
    <xf numFmtId="201" fontId="9" fillId="36" borderId="10" xfId="49" applyNumberFormat="1" applyFont="1" applyFill="1" applyBorder="1" applyAlignment="1" applyProtection="1">
      <alignment horizontal="distributed" vertical="center"/>
      <protection locked="0"/>
    </xf>
    <xf numFmtId="201" fontId="9" fillId="36" borderId="131" xfId="49" applyNumberFormat="1" applyFont="1" applyFill="1" applyBorder="1" applyAlignment="1" applyProtection="1">
      <alignment horizontal="distributed" vertical="center"/>
      <protection locked="0"/>
    </xf>
    <xf numFmtId="201" fontId="9" fillId="36" borderId="16" xfId="49" applyNumberFormat="1" applyFont="1" applyFill="1" applyBorder="1" applyAlignment="1" applyProtection="1">
      <alignment horizontal="distributed" vertical="center"/>
      <protection locked="0"/>
    </xf>
    <xf numFmtId="201" fontId="9" fillId="36" borderId="21" xfId="49" applyNumberFormat="1" applyFont="1" applyFill="1" applyBorder="1" applyAlignment="1" applyProtection="1">
      <alignment horizontal="distributed" vertical="center"/>
      <protection locked="0"/>
    </xf>
    <xf numFmtId="201" fontId="9" fillId="36" borderId="33" xfId="49" applyNumberFormat="1" applyFont="1" applyFill="1" applyBorder="1" applyAlignment="1" applyProtection="1">
      <alignment horizontal="distributed" vertical="center"/>
      <protection locked="0"/>
    </xf>
    <xf numFmtId="201" fontId="9" fillId="36" borderId="79" xfId="49" applyNumberFormat="1" applyFont="1" applyFill="1" applyBorder="1" applyAlignment="1" applyProtection="1">
      <alignment horizontal="distributed" vertical="center"/>
      <protection locked="0"/>
    </xf>
    <xf numFmtId="201" fontId="9" fillId="36" borderId="132" xfId="49" applyNumberFormat="1" applyFont="1" applyFill="1" applyBorder="1" applyAlignment="1" applyProtection="1">
      <alignment horizontal="distributed" vertical="center"/>
      <protection locked="0"/>
    </xf>
    <xf numFmtId="201" fontId="9" fillId="36" borderId="125" xfId="49" applyNumberFormat="1" applyFont="1" applyFill="1" applyBorder="1" applyAlignment="1" applyProtection="1">
      <alignment horizontal="distributed" vertical="center"/>
      <protection locked="0"/>
    </xf>
    <xf numFmtId="201" fontId="9" fillId="36" borderId="18" xfId="49" applyNumberFormat="1" applyFont="1" applyFill="1" applyBorder="1" applyAlignment="1">
      <alignment horizontal="center" vertical="center"/>
    </xf>
    <xf numFmtId="201" fontId="9" fillId="36" borderId="50" xfId="49" applyNumberFormat="1" applyFont="1" applyFill="1" applyBorder="1" applyAlignment="1">
      <alignment horizontal="center" vertical="center"/>
    </xf>
    <xf numFmtId="201" fontId="9" fillId="36" borderId="47" xfId="49" applyNumberFormat="1" applyFont="1" applyFill="1" applyBorder="1" applyAlignment="1">
      <alignment horizontal="center" vertical="center"/>
    </xf>
    <xf numFmtId="201" fontId="9" fillId="36" borderId="55" xfId="49" applyNumberFormat="1" applyFont="1" applyFill="1" applyBorder="1" applyAlignment="1" applyProtection="1">
      <alignment horizontal="distributed" vertical="center"/>
      <protection locked="0"/>
    </xf>
    <xf numFmtId="201" fontId="9" fillId="36" borderId="90" xfId="49" applyNumberFormat="1" applyFont="1" applyFill="1" applyBorder="1" applyAlignment="1" applyProtection="1">
      <alignment horizontal="distributed" vertical="center"/>
      <protection locked="0"/>
    </xf>
    <xf numFmtId="201" fontId="9" fillId="36" borderId="59" xfId="49" applyNumberFormat="1" applyFont="1" applyFill="1" applyBorder="1" applyAlignment="1" applyProtection="1">
      <alignment horizontal="distributed" vertical="center"/>
      <protection locked="0"/>
    </xf>
    <xf numFmtId="201" fontId="9" fillId="36" borderId="94" xfId="49" applyNumberFormat="1" applyFont="1" applyFill="1" applyBorder="1" applyAlignment="1" applyProtection="1">
      <alignment horizontal="distributed" vertical="center"/>
      <protection locked="0"/>
    </xf>
    <xf numFmtId="201" fontId="9" fillId="36" borderId="27" xfId="49" applyNumberFormat="1" applyFont="1" applyFill="1" applyBorder="1" applyAlignment="1">
      <alignment horizontal="center" vertical="center"/>
    </xf>
    <xf numFmtId="201" fontId="9" fillId="36" borderId="31" xfId="49" applyNumberFormat="1" applyFont="1" applyFill="1" applyBorder="1" applyAlignment="1">
      <alignment horizontal="center" vertical="center"/>
    </xf>
    <xf numFmtId="201" fontId="9" fillId="36" borderId="92" xfId="49" applyNumberFormat="1" applyFont="1" applyFill="1" applyBorder="1" applyAlignment="1">
      <alignment horizontal="center" vertical="center"/>
    </xf>
    <xf numFmtId="201" fontId="9" fillId="36" borderId="81" xfId="49" applyNumberFormat="1" applyFont="1" applyFill="1" applyBorder="1" applyAlignment="1">
      <alignment horizontal="center" vertical="center"/>
    </xf>
    <xf numFmtId="201" fontId="9" fillId="36" borderId="84" xfId="49" applyNumberFormat="1" applyFont="1" applyFill="1" applyBorder="1" applyAlignment="1">
      <alignment horizontal="center" vertical="center"/>
    </xf>
    <xf numFmtId="201" fontId="9" fillId="36" borderId="96" xfId="49" applyNumberFormat="1" applyFont="1" applyFill="1" applyBorder="1" applyAlignment="1">
      <alignment horizontal="center" vertical="center"/>
    </xf>
    <xf numFmtId="201" fontId="9" fillId="0" borderId="0" xfId="49" applyNumberFormat="1" applyFont="1" applyBorder="1" applyAlignment="1">
      <alignment horizontal="center" vertical="center"/>
    </xf>
    <xf numFmtId="201" fontId="9" fillId="33" borderId="16" xfId="49" applyNumberFormat="1" applyFont="1" applyFill="1" applyBorder="1" applyAlignment="1">
      <alignment horizontal="center" vertical="center"/>
    </xf>
    <xf numFmtId="201" fontId="9" fillId="33" borderId="20" xfId="49" applyNumberFormat="1" applyFont="1" applyFill="1" applyBorder="1" applyAlignment="1">
      <alignment horizontal="center" vertical="center"/>
    </xf>
    <xf numFmtId="201" fontId="9" fillId="33" borderId="94" xfId="49" applyNumberFormat="1" applyFont="1" applyFill="1" applyBorder="1" applyAlignment="1">
      <alignment horizontal="center" vertical="center"/>
    </xf>
    <xf numFmtId="201" fontId="9" fillId="36" borderId="16" xfId="49" applyNumberFormat="1" applyFont="1" applyFill="1" applyBorder="1" applyAlignment="1">
      <alignment horizontal="center" vertical="center"/>
    </xf>
    <xf numFmtId="201" fontId="9" fillId="36" borderId="55" xfId="49" applyNumberFormat="1" applyFont="1" applyFill="1" applyBorder="1" applyAlignment="1">
      <alignment horizontal="center" vertical="center"/>
    </xf>
    <xf numFmtId="201" fontId="9" fillId="36" borderId="16" xfId="49" applyNumberFormat="1" applyFont="1" applyFill="1" applyBorder="1" applyAlignment="1" applyProtection="1">
      <alignment horizontal="center" vertical="center"/>
      <protection locked="0"/>
    </xf>
    <xf numFmtId="201" fontId="9" fillId="36" borderId="27" xfId="49" applyNumberFormat="1" applyFont="1" applyFill="1" applyBorder="1" applyAlignment="1" applyProtection="1">
      <alignment horizontal="center" vertical="center"/>
      <protection locked="0"/>
    </xf>
    <xf numFmtId="201" fontId="9" fillId="36" borderId="81" xfId="49" applyNumberFormat="1" applyFont="1" applyFill="1" applyBorder="1" applyAlignment="1" applyProtection="1">
      <alignment horizontal="center" vertical="center"/>
      <protection locked="0"/>
    </xf>
    <xf numFmtId="201" fontId="9" fillId="36" borderId="77" xfId="49" applyNumberFormat="1" applyFont="1" applyFill="1" applyBorder="1" applyAlignment="1">
      <alignment horizontal="center" vertical="center"/>
    </xf>
    <xf numFmtId="201" fontId="9" fillId="36" borderId="78" xfId="49" applyNumberFormat="1" applyFont="1" applyFill="1" applyBorder="1" applyAlignment="1">
      <alignment horizontal="center" vertical="center"/>
    </xf>
    <xf numFmtId="201" fontId="9" fillId="36" borderId="91" xfId="49" applyNumberFormat="1" applyFont="1" applyFill="1" applyBorder="1" applyAlignment="1">
      <alignment horizontal="center" vertical="center"/>
    </xf>
    <xf numFmtId="201" fontId="9" fillId="33" borderId="59" xfId="49" applyNumberFormat="1" applyFont="1" applyFill="1" applyBorder="1" applyAlignment="1">
      <alignment horizontal="center" vertical="center"/>
    </xf>
    <xf numFmtId="201" fontId="9" fillId="33" borderId="62" xfId="49" applyNumberFormat="1" applyFont="1" applyFill="1" applyBorder="1" applyAlignment="1">
      <alignment horizontal="center" vertical="center"/>
    </xf>
    <xf numFmtId="201" fontId="9" fillId="33" borderId="10" xfId="49" applyNumberFormat="1" applyFont="1" applyFill="1" applyBorder="1" applyAlignment="1">
      <alignment horizontal="center" vertical="center"/>
    </xf>
    <xf numFmtId="201" fontId="9" fillId="33" borderId="11" xfId="49" applyNumberFormat="1" applyFont="1" applyFill="1" applyBorder="1" applyAlignment="1">
      <alignment horizontal="center" vertical="center"/>
    </xf>
    <xf numFmtId="201" fontId="9" fillId="33" borderId="131" xfId="49" applyNumberFormat="1" applyFont="1" applyFill="1" applyBorder="1" applyAlignment="1">
      <alignment horizontal="center" vertical="center"/>
    </xf>
    <xf numFmtId="201" fontId="9" fillId="33" borderId="0" xfId="49" applyNumberFormat="1" applyFont="1" applyFill="1" applyBorder="1" applyAlignment="1" applyProtection="1">
      <alignment horizontal="center" vertical="center" textRotation="255"/>
      <protection locked="0"/>
    </xf>
    <xf numFmtId="201" fontId="9" fillId="33" borderId="18" xfId="49" applyNumberFormat="1" applyFont="1" applyFill="1" applyBorder="1" applyAlignment="1" applyProtection="1">
      <alignment horizontal="center" vertical="center"/>
      <protection locked="0"/>
    </xf>
    <xf numFmtId="201" fontId="9" fillId="33" borderId="50" xfId="49" applyNumberFormat="1" applyFont="1" applyFill="1" applyBorder="1" applyAlignment="1" applyProtection="1">
      <alignment horizontal="center" vertical="center"/>
      <protection locked="0"/>
    </xf>
    <xf numFmtId="201" fontId="9" fillId="33" borderId="47" xfId="49" applyNumberFormat="1" applyFont="1" applyFill="1" applyBorder="1" applyAlignment="1" applyProtection="1">
      <alignment horizontal="center" vertical="center"/>
      <protection locked="0"/>
    </xf>
    <xf numFmtId="201" fontId="9" fillId="33" borderId="14" xfId="49" applyNumberFormat="1" applyFont="1" applyFill="1" applyBorder="1" applyAlignment="1">
      <alignment horizontal="center" vertical="center" textRotation="255"/>
    </xf>
    <xf numFmtId="201" fontId="9" fillId="33" borderId="15" xfId="49" applyNumberFormat="1" applyFont="1" applyFill="1" applyBorder="1" applyAlignment="1">
      <alignment horizontal="center" vertical="center" textRotation="255"/>
    </xf>
    <xf numFmtId="201" fontId="9" fillId="33" borderId="11" xfId="49" applyNumberFormat="1" applyFont="1" applyFill="1" applyBorder="1" applyAlignment="1" applyProtection="1">
      <alignment horizontal="center" vertical="center" textRotation="255"/>
      <protection locked="0"/>
    </xf>
    <xf numFmtId="201" fontId="9" fillId="36" borderId="27" xfId="0" applyNumberFormat="1" applyFont="1" applyFill="1" applyBorder="1" applyAlignment="1" applyProtection="1">
      <alignment horizontal="distributed" vertical="center"/>
      <protection locked="0"/>
    </xf>
    <xf numFmtId="201" fontId="9" fillId="36" borderId="92" xfId="0" applyNumberFormat="1" applyFont="1" applyFill="1" applyBorder="1" applyAlignment="1" applyProtection="1">
      <alignment horizontal="distributed" vertical="center"/>
      <protection locked="0"/>
    </xf>
    <xf numFmtId="201" fontId="9" fillId="36" borderId="55" xfId="0" applyNumberFormat="1" applyFont="1" applyFill="1" applyBorder="1" applyAlignment="1" applyProtection="1">
      <alignment horizontal="distributed" vertical="center"/>
      <protection locked="0"/>
    </xf>
    <xf numFmtId="201" fontId="9" fillId="36" borderId="90" xfId="0" applyNumberFormat="1" applyFont="1" applyFill="1" applyBorder="1" applyAlignment="1" applyProtection="1">
      <alignment horizontal="distributed" vertical="center"/>
      <protection locked="0"/>
    </xf>
    <xf numFmtId="201" fontId="9" fillId="33" borderId="133" xfId="49" applyNumberFormat="1" applyFont="1" applyFill="1" applyBorder="1" applyAlignment="1">
      <alignment horizontal="center" vertical="center"/>
    </xf>
    <xf numFmtId="201" fontId="9" fillId="33" borderId="134" xfId="49" applyNumberFormat="1" applyFont="1" applyFill="1" applyBorder="1" applyAlignment="1">
      <alignment horizontal="center" vertical="center"/>
    </xf>
    <xf numFmtId="201" fontId="9" fillId="33" borderId="135" xfId="49" applyNumberFormat="1" applyFont="1" applyFill="1" applyBorder="1" applyAlignment="1">
      <alignment horizontal="center" vertical="center"/>
    </xf>
    <xf numFmtId="201" fontId="9" fillId="36" borderId="59" xfId="49" applyNumberFormat="1" applyFont="1" applyFill="1" applyBorder="1" applyAlignment="1">
      <alignment horizontal="center" vertical="center"/>
    </xf>
    <xf numFmtId="201" fontId="9" fillId="36" borderId="12" xfId="49" applyNumberFormat="1" applyFont="1" applyFill="1" applyBorder="1" applyAlignment="1">
      <alignment horizontal="center" vertical="center"/>
    </xf>
    <xf numFmtId="201" fontId="9" fillId="36" borderId="10" xfId="49" applyNumberFormat="1" applyFont="1" applyFill="1" applyBorder="1" applyAlignment="1">
      <alignment horizontal="center" vertical="center"/>
    </xf>
    <xf numFmtId="201" fontId="9" fillId="33" borderId="12" xfId="49" applyNumberFormat="1" applyFont="1" applyFill="1" applyBorder="1" applyAlignment="1">
      <alignment horizontal="center" vertical="center" textRotation="255"/>
    </xf>
    <xf numFmtId="201" fontId="9" fillId="33" borderId="136" xfId="49" applyNumberFormat="1" applyFont="1" applyFill="1" applyBorder="1" applyAlignment="1">
      <alignment horizontal="center" vertical="center" textRotation="255"/>
    </xf>
    <xf numFmtId="201" fontId="9" fillId="33" borderId="18" xfId="49" applyNumberFormat="1" applyFont="1" applyFill="1" applyBorder="1" applyAlignment="1">
      <alignment horizontal="center" vertical="center" textRotation="255"/>
    </xf>
    <xf numFmtId="201" fontId="9" fillId="33" borderId="50" xfId="49" applyNumberFormat="1" applyFont="1" applyFill="1" applyBorder="1" applyAlignment="1">
      <alignment horizontal="center" vertical="center" textRotation="255"/>
    </xf>
    <xf numFmtId="201" fontId="9" fillId="33" borderId="47" xfId="49" applyNumberFormat="1" applyFont="1" applyFill="1" applyBorder="1" applyAlignment="1">
      <alignment horizontal="center" vertical="center" textRotation="255"/>
    </xf>
    <xf numFmtId="201" fontId="9" fillId="36" borderId="94" xfId="49" applyNumberFormat="1" applyFont="1" applyFill="1" applyBorder="1" applyAlignment="1">
      <alignment horizontal="center" vertical="center"/>
    </xf>
    <xf numFmtId="201" fontId="9" fillId="36" borderId="95" xfId="49" applyNumberFormat="1" applyFont="1" applyFill="1" applyBorder="1" applyAlignment="1">
      <alignment horizontal="center" vertical="center"/>
    </xf>
    <xf numFmtId="201" fontId="9" fillId="36" borderId="131" xfId="49" applyNumberFormat="1" applyFont="1" applyFill="1" applyBorder="1" applyAlignment="1">
      <alignment horizontal="center" vertical="center"/>
    </xf>
    <xf numFmtId="201" fontId="9" fillId="33" borderId="21" xfId="49" applyNumberFormat="1" applyFont="1" applyFill="1" applyBorder="1" applyAlignment="1">
      <alignment horizontal="center" vertical="center"/>
    </xf>
    <xf numFmtId="201" fontId="9" fillId="33" borderId="13" xfId="49" applyNumberFormat="1" applyFont="1" applyFill="1" applyBorder="1" applyAlignment="1">
      <alignment horizontal="center" vertical="top" textRotation="255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01" fontId="9" fillId="33" borderId="70" xfId="49" applyNumberFormat="1" applyFont="1" applyFill="1" applyBorder="1" applyAlignment="1">
      <alignment horizontal="center" vertical="top" textRotation="255" wrapText="1"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/>
    </xf>
    <xf numFmtId="204" fontId="9" fillId="33" borderId="71" xfId="49" applyNumberFormat="1" applyFont="1" applyFill="1" applyBorder="1" applyAlignment="1">
      <alignment horizontal="center" vertical="top" textRotation="255" wrapText="1"/>
    </xf>
    <xf numFmtId="0" fontId="0" fillId="0" borderId="137" xfId="0" applyFont="1" applyBorder="1" applyAlignment="1">
      <alignment/>
    </xf>
    <xf numFmtId="0" fontId="0" fillId="0" borderId="49" xfId="0" applyFont="1" applyBorder="1" applyAlignment="1">
      <alignment/>
    </xf>
    <xf numFmtId="201" fontId="9" fillId="0" borderId="0" xfId="49" applyNumberFormat="1" applyFont="1" applyBorder="1" applyAlignment="1">
      <alignment horizontal="left" vertical="center" wrapText="1"/>
    </xf>
    <xf numFmtId="201" fontId="9" fillId="0" borderId="0" xfId="49" applyNumberFormat="1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01" fontId="10" fillId="33" borderId="60" xfId="49" applyNumberFormat="1" applyFont="1" applyFill="1" applyBorder="1" applyAlignment="1">
      <alignment horizontal="center" vertical="top" textRotation="255" wrapText="1" shrinkToFit="1"/>
    </xf>
    <xf numFmtId="201" fontId="10" fillId="33" borderId="136" xfId="49" applyNumberFormat="1" applyFont="1" applyFill="1" applyBorder="1" applyAlignment="1">
      <alignment horizontal="center" vertical="top" textRotation="255" wrapText="1" shrinkToFit="1"/>
    </xf>
    <xf numFmtId="201" fontId="10" fillId="33" borderId="46" xfId="49" applyNumberFormat="1" applyFont="1" applyFill="1" applyBorder="1" applyAlignment="1">
      <alignment horizontal="center" vertical="top" textRotation="255" wrapText="1" shrinkToFit="1"/>
    </xf>
    <xf numFmtId="201" fontId="10" fillId="33" borderId="119" xfId="49" applyNumberFormat="1" applyFont="1" applyFill="1" applyBorder="1" applyAlignment="1">
      <alignment horizontal="center" vertical="top" textRotation="255" wrapText="1" shrinkToFit="1"/>
    </xf>
    <xf numFmtId="201" fontId="10" fillId="33" borderId="98" xfId="49" applyNumberFormat="1" applyFont="1" applyFill="1" applyBorder="1" applyAlignment="1">
      <alignment horizontal="center" vertical="top" textRotation="255" wrapText="1" shrinkToFit="1"/>
    </xf>
    <xf numFmtId="201" fontId="10" fillId="33" borderId="103" xfId="49" applyNumberFormat="1" applyFont="1" applyFill="1" applyBorder="1" applyAlignment="1">
      <alignment horizontal="center" vertical="top" textRotation="255" wrapText="1" shrinkToFit="1"/>
    </xf>
    <xf numFmtId="201" fontId="10" fillId="33" borderId="61" xfId="49" applyNumberFormat="1" applyFont="1" applyFill="1" applyBorder="1" applyAlignment="1">
      <alignment horizontal="center" vertical="top" textRotation="255" wrapText="1" shrinkToFit="1"/>
    </xf>
    <xf numFmtId="201" fontId="10" fillId="33" borderId="51" xfId="49" applyNumberFormat="1" applyFont="1" applyFill="1" applyBorder="1" applyAlignment="1">
      <alignment horizontal="center" vertical="top" textRotation="255" wrapText="1" shrinkToFit="1"/>
    </xf>
    <xf numFmtId="201" fontId="10" fillId="33" borderId="48" xfId="49" applyNumberFormat="1" applyFont="1" applyFill="1" applyBorder="1" applyAlignment="1">
      <alignment horizontal="center" vertical="top" textRotation="255" wrapText="1" shrinkToFit="1"/>
    </xf>
    <xf numFmtId="201" fontId="10" fillId="33" borderId="63" xfId="49" applyNumberFormat="1" applyFont="1" applyFill="1" applyBorder="1" applyAlignment="1">
      <alignment horizontal="center" vertical="top" textRotation="255" wrapText="1" shrinkToFit="1"/>
    </xf>
    <xf numFmtId="201" fontId="10" fillId="33" borderId="14" xfId="49" applyNumberFormat="1" applyFont="1" applyFill="1" applyBorder="1" applyAlignment="1">
      <alignment horizontal="center" vertical="top" textRotation="255" wrapText="1" shrinkToFit="1"/>
    </xf>
    <xf numFmtId="201" fontId="10" fillId="33" borderId="15" xfId="49" applyNumberFormat="1" applyFont="1" applyFill="1" applyBorder="1" applyAlignment="1">
      <alignment horizontal="center" vertical="top" textRotation="255" wrapText="1" shrinkToFit="1"/>
    </xf>
    <xf numFmtId="201" fontId="12" fillId="37" borderId="59" xfId="49" applyNumberFormat="1" applyFont="1" applyFill="1" applyBorder="1" applyAlignment="1">
      <alignment horizontal="center" vertical="center"/>
    </xf>
    <xf numFmtId="201" fontId="12" fillId="37" borderId="12" xfId="49" applyNumberFormat="1" applyFont="1" applyFill="1" applyBorder="1" applyAlignment="1">
      <alignment horizontal="center" vertical="center"/>
    </xf>
    <xf numFmtId="201" fontId="12" fillId="37" borderId="10" xfId="49" applyNumberFormat="1" applyFont="1" applyFill="1" applyBorder="1" applyAlignment="1">
      <alignment horizontal="center" vertical="center"/>
    </xf>
    <xf numFmtId="201" fontId="12" fillId="37" borderId="60" xfId="49" applyNumberFormat="1" applyFont="1" applyFill="1" applyBorder="1" applyAlignment="1">
      <alignment horizontal="center" vertical="center"/>
    </xf>
    <xf numFmtId="201" fontId="12" fillId="37" borderId="94" xfId="49" applyNumberFormat="1" applyFont="1" applyFill="1" applyBorder="1" applyAlignment="1">
      <alignment horizontal="center" vertical="center"/>
    </xf>
    <xf numFmtId="201" fontId="12" fillId="37" borderId="136" xfId="49" applyNumberFormat="1" applyFont="1" applyFill="1" applyBorder="1" applyAlignment="1">
      <alignment horizontal="center" vertical="center"/>
    </xf>
    <xf numFmtId="201" fontId="12" fillId="37" borderId="95" xfId="49" applyNumberFormat="1" applyFont="1" applyFill="1" applyBorder="1" applyAlignment="1">
      <alignment horizontal="center" vertical="center"/>
    </xf>
    <xf numFmtId="201" fontId="12" fillId="37" borderId="46" xfId="49" applyNumberFormat="1" applyFont="1" applyFill="1" applyBorder="1" applyAlignment="1">
      <alignment horizontal="center" vertical="center"/>
    </xf>
    <xf numFmtId="201" fontId="12" fillId="37" borderId="131" xfId="49" applyNumberFormat="1" applyFont="1" applyFill="1" applyBorder="1" applyAlignment="1">
      <alignment horizontal="center" vertical="center"/>
    </xf>
    <xf numFmtId="201" fontId="12" fillId="35" borderId="133" xfId="49" applyNumberFormat="1" applyFont="1" applyFill="1" applyBorder="1" applyAlignment="1">
      <alignment horizontal="center" vertical="center"/>
    </xf>
    <xf numFmtId="201" fontId="12" fillId="35" borderId="134" xfId="49" applyNumberFormat="1" applyFont="1" applyFill="1" applyBorder="1" applyAlignment="1">
      <alignment horizontal="center" vertical="center"/>
    </xf>
    <xf numFmtId="201" fontId="12" fillId="35" borderId="135" xfId="49" applyNumberFormat="1" applyFont="1" applyFill="1" applyBorder="1" applyAlignment="1">
      <alignment horizontal="center" vertical="center"/>
    </xf>
    <xf numFmtId="201" fontId="9" fillId="35" borderId="133" xfId="49" applyNumberFormat="1" applyFont="1" applyFill="1" applyBorder="1" applyAlignment="1">
      <alignment horizontal="center" vertical="center"/>
    </xf>
    <xf numFmtId="201" fontId="9" fillId="35" borderId="134" xfId="49" applyNumberFormat="1" applyFont="1" applyFill="1" applyBorder="1" applyAlignment="1">
      <alignment horizontal="center" vertical="center"/>
    </xf>
    <xf numFmtId="201" fontId="9" fillId="35" borderId="135" xfId="49" applyNumberFormat="1" applyFont="1" applyFill="1" applyBorder="1" applyAlignment="1">
      <alignment horizontal="center" vertical="center"/>
    </xf>
    <xf numFmtId="0" fontId="12" fillId="35" borderId="51" xfId="49" applyNumberFormat="1" applyFont="1" applyFill="1" applyBorder="1" applyAlignment="1">
      <alignment horizontal="center" vertical="top" textRotation="255" wrapText="1" shrinkToFit="1"/>
    </xf>
    <xf numFmtId="0" fontId="12" fillId="35" borderId="14" xfId="49" applyNumberFormat="1" applyFont="1" applyFill="1" applyBorder="1" applyAlignment="1">
      <alignment horizontal="center" vertical="top" textRotation="255" wrapText="1" shrinkToFit="1"/>
    </xf>
    <xf numFmtId="0" fontId="12" fillId="35" borderId="15" xfId="49" applyNumberFormat="1" applyFont="1" applyFill="1" applyBorder="1" applyAlignment="1">
      <alignment horizontal="center" vertical="top" textRotation="255" wrapText="1" shrinkToFit="1"/>
    </xf>
    <xf numFmtId="0" fontId="12" fillId="35" borderId="114" xfId="49" applyNumberFormat="1" applyFont="1" applyFill="1" applyBorder="1" applyAlignment="1">
      <alignment horizontal="center" vertical="top" textRotation="255" wrapText="1" shrinkToFit="1"/>
    </xf>
    <xf numFmtId="0" fontId="12" fillId="35" borderId="138" xfId="49" applyNumberFormat="1" applyFont="1" applyFill="1" applyBorder="1" applyAlignment="1">
      <alignment horizontal="center" vertical="top" textRotation="255" wrapText="1" shrinkToFit="1"/>
    </xf>
    <xf numFmtId="0" fontId="12" fillId="35" borderId="98" xfId="49" applyNumberFormat="1" applyFont="1" applyFill="1" applyBorder="1" applyAlignment="1">
      <alignment horizontal="center" vertical="top" textRotation="255" wrapText="1" shrinkToFit="1"/>
    </xf>
    <xf numFmtId="0" fontId="12" fillId="35" borderId="103" xfId="49" applyNumberFormat="1" applyFont="1" applyFill="1" applyBorder="1" applyAlignment="1">
      <alignment horizontal="center" vertical="top" textRotation="255" wrapText="1" shrinkToFit="1"/>
    </xf>
    <xf numFmtId="201" fontId="12" fillId="37" borderId="16" xfId="49" applyNumberFormat="1" applyFont="1" applyFill="1" applyBorder="1" applyAlignment="1">
      <alignment horizontal="center" vertical="center" shrinkToFit="1"/>
    </xf>
    <xf numFmtId="201" fontId="12" fillId="37" borderId="81" xfId="49" applyNumberFormat="1" applyFont="1" applyFill="1" applyBorder="1" applyAlignment="1">
      <alignment horizontal="center" vertical="center" shrinkToFit="1"/>
    </xf>
    <xf numFmtId="201" fontId="14" fillId="37" borderId="60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4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34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79" xfId="49" applyNumberFormat="1" applyFont="1" applyFill="1" applyBorder="1" applyAlignment="1" applyProtection="1">
      <alignment horizontal="distributed" vertical="center" shrinkToFit="1"/>
      <protection locked="0"/>
    </xf>
    <xf numFmtId="201" fontId="12" fillId="37" borderId="27" xfId="49" applyNumberFormat="1" applyFont="1" applyFill="1" applyBorder="1" applyAlignment="1">
      <alignment horizontal="center" vertical="center" shrinkToFit="1"/>
    </xf>
    <xf numFmtId="201" fontId="14" fillId="37" borderId="17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21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28" xfId="0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2" xfId="0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56" xfId="0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0" xfId="0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41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3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56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0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28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92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46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131" xfId="49" applyNumberFormat="1" applyFont="1" applyFill="1" applyBorder="1" applyAlignment="1" applyProtection="1">
      <alignment horizontal="distributed" vertical="center" shrinkToFit="1"/>
      <protection locked="0"/>
    </xf>
    <xf numFmtId="201" fontId="12" fillId="37" borderId="55" xfId="49" applyNumberFormat="1" applyFont="1" applyFill="1" applyBorder="1" applyAlignment="1">
      <alignment horizontal="center" vertical="center" shrinkToFit="1"/>
    </xf>
    <xf numFmtId="201" fontId="12" fillId="37" borderId="16" xfId="49" applyNumberFormat="1" applyFont="1" applyFill="1" applyBorder="1" applyAlignment="1" applyProtection="1">
      <alignment horizontal="center" vertical="center" shrinkToFit="1"/>
      <protection locked="0"/>
    </xf>
    <xf numFmtId="201" fontId="12" fillId="37" borderId="27" xfId="49" applyNumberFormat="1" applyFont="1" applyFill="1" applyBorder="1" applyAlignment="1" applyProtection="1">
      <alignment horizontal="center" vertical="center" shrinkToFit="1"/>
      <protection locked="0"/>
    </xf>
    <xf numFmtId="201" fontId="12" fillId="37" borderId="81" xfId="49" applyNumberFormat="1" applyFont="1" applyFill="1" applyBorder="1" applyAlignment="1" applyProtection="1">
      <alignment horizontal="center" vertical="center" shrinkToFit="1"/>
      <protection locked="0"/>
    </xf>
    <xf numFmtId="201" fontId="14" fillId="37" borderId="139" xfId="49" applyNumberFormat="1" applyFont="1" applyFill="1" applyBorder="1" applyAlignment="1" applyProtection="1">
      <alignment horizontal="distributed" vertical="center" shrinkToFit="1"/>
      <protection locked="0"/>
    </xf>
    <xf numFmtId="201" fontId="14" fillId="37" borderId="125" xfId="49" applyNumberFormat="1" applyFont="1" applyFill="1" applyBorder="1" applyAlignment="1" applyProtection="1">
      <alignment horizontal="distributed" vertical="center" shrinkToFit="1"/>
      <protection locked="0"/>
    </xf>
    <xf numFmtId="201" fontId="12" fillId="37" borderId="77" xfId="49" applyNumberFormat="1" applyFont="1" applyFill="1" applyBorder="1" applyAlignment="1">
      <alignment horizontal="center" vertical="center" shrinkToFit="1"/>
    </xf>
    <xf numFmtId="201" fontId="12" fillId="37" borderId="78" xfId="49" applyNumberFormat="1" applyFont="1" applyFill="1" applyBorder="1" applyAlignment="1">
      <alignment horizontal="center" vertical="center" shrinkToFit="1"/>
    </xf>
    <xf numFmtId="201" fontId="12" fillId="37" borderId="91" xfId="49" applyNumberFormat="1" applyFont="1" applyFill="1" applyBorder="1" applyAlignment="1">
      <alignment horizontal="center" vertical="center" shrinkToFit="1"/>
    </xf>
    <xf numFmtId="201" fontId="12" fillId="37" borderId="31" xfId="49" applyNumberFormat="1" applyFont="1" applyFill="1" applyBorder="1" applyAlignment="1">
      <alignment horizontal="center" vertical="center" shrinkToFit="1"/>
    </xf>
    <xf numFmtId="201" fontId="12" fillId="37" borderId="92" xfId="49" applyNumberFormat="1" applyFont="1" applyFill="1" applyBorder="1" applyAlignment="1">
      <alignment horizontal="center" vertical="center" shrinkToFit="1"/>
    </xf>
    <xf numFmtId="201" fontId="12" fillId="37" borderId="84" xfId="49" applyNumberFormat="1" applyFont="1" applyFill="1" applyBorder="1" applyAlignment="1">
      <alignment horizontal="center" vertical="center" shrinkToFit="1"/>
    </xf>
    <xf numFmtId="201" fontId="12" fillId="37" borderId="96" xfId="49" applyNumberFormat="1" applyFont="1" applyFill="1" applyBorder="1" applyAlignment="1">
      <alignment horizontal="center" vertical="center" shrinkToFit="1"/>
    </xf>
    <xf numFmtId="201" fontId="12" fillId="35" borderId="12" xfId="49" applyNumberFormat="1" applyFont="1" applyFill="1" applyBorder="1" applyAlignment="1">
      <alignment horizontal="center" vertical="top" textRotation="255" wrapText="1" shrinkToFit="1"/>
    </xf>
    <xf numFmtId="201" fontId="12" fillId="35" borderId="10" xfId="49" applyNumberFormat="1" applyFont="1" applyFill="1" applyBorder="1" applyAlignment="1">
      <alignment horizontal="center" vertical="top" textRotation="255" wrapText="1" shrinkToFit="1"/>
    </xf>
    <xf numFmtId="201" fontId="12" fillId="35" borderId="14" xfId="49" applyNumberFormat="1" applyFont="1" applyFill="1" applyBorder="1" applyAlignment="1">
      <alignment horizontal="center" vertical="top" textRotation="255" wrapText="1" shrinkToFit="1"/>
    </xf>
    <xf numFmtId="201" fontId="12" fillId="35" borderId="52" xfId="49" applyNumberFormat="1" applyFont="1" applyFill="1" applyBorder="1" applyAlignment="1">
      <alignment horizontal="center" vertical="top" textRotation="255" wrapText="1" shrinkToFit="1"/>
    </xf>
    <xf numFmtId="201" fontId="12" fillId="35" borderId="15" xfId="49" applyNumberFormat="1" applyFont="1" applyFill="1" applyBorder="1" applyAlignment="1">
      <alignment horizontal="center" vertical="top" textRotation="255" wrapText="1" shrinkToFit="1"/>
    </xf>
    <xf numFmtId="201" fontId="12" fillId="35" borderId="114" xfId="49" applyNumberFormat="1" applyFont="1" applyFill="1" applyBorder="1" applyAlignment="1">
      <alignment horizontal="center" vertical="top" textRotation="255" wrapText="1" shrinkToFit="1"/>
    </xf>
    <xf numFmtId="201" fontId="12" fillId="35" borderId="138" xfId="49" applyNumberFormat="1" applyFont="1" applyFill="1" applyBorder="1" applyAlignment="1">
      <alignment horizontal="center" vertical="top" textRotation="255" wrapText="1" shrinkToFit="1"/>
    </xf>
    <xf numFmtId="201" fontId="12" fillId="35" borderId="98" xfId="49" applyNumberFormat="1" applyFont="1" applyFill="1" applyBorder="1" applyAlignment="1">
      <alignment horizontal="center" vertical="top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38100</xdr:rowOff>
    </xdr:from>
    <xdr:to>
      <xdr:col>31</xdr:col>
      <xdr:colOff>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8573750" y="371475"/>
          <a:ext cx="0" cy="3429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空白→エラーなし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ｴﾗｰ→エラーあり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</xdr:row>
      <xdr:rowOff>104775</xdr:rowOff>
    </xdr:from>
    <xdr:to>
      <xdr:col>28</xdr:col>
      <xdr:colOff>0</xdr:colOff>
      <xdr:row>13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5687675" y="628650"/>
          <a:ext cx="0" cy="1495425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空白→エラーなし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ｴﾗｰ→エラーあり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AE5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37" sqref="F37"/>
    </sheetView>
  </sheetViews>
  <sheetFormatPr defaultColWidth="10.00390625" defaultRowHeight="15" customHeight="1"/>
  <cols>
    <col min="1" max="1" width="2.625" style="5" customWidth="1"/>
    <col min="2" max="2" width="9.50390625" style="172" customWidth="1"/>
    <col min="3" max="3" width="2.25390625" style="172" customWidth="1"/>
    <col min="4" max="4" width="10.00390625" style="4" customWidth="1"/>
    <col min="5" max="31" width="8.125" style="5" customWidth="1"/>
    <col min="32" max="16384" width="10.00390625" style="5" customWidth="1"/>
  </cols>
  <sheetData>
    <row r="1" spans="2:15" ht="14.25" customHeight="1">
      <c r="B1" s="2" t="s">
        <v>78</v>
      </c>
      <c r="C1" s="3"/>
      <c r="F1" s="6"/>
      <c r="G1" s="6"/>
      <c r="H1" s="6"/>
      <c r="I1" s="6"/>
      <c r="J1" s="6"/>
      <c r="K1" s="7"/>
      <c r="L1" s="7"/>
      <c r="M1" s="8"/>
      <c r="N1" s="6"/>
      <c r="O1" s="6"/>
    </row>
    <row r="2" spans="2:15" ht="12" customHeight="1" thickBot="1">
      <c r="B2" s="3"/>
      <c r="C2" s="3"/>
      <c r="E2" s="1"/>
      <c r="F2" s="6"/>
      <c r="G2" s="6"/>
      <c r="H2" s="6"/>
      <c r="I2" s="6"/>
      <c r="J2" s="6"/>
      <c r="K2" s="7"/>
      <c r="L2" s="7"/>
      <c r="M2" s="8"/>
      <c r="N2" s="6"/>
      <c r="O2" s="6"/>
    </row>
    <row r="3" spans="2:31" ht="12" customHeight="1" thickBot="1">
      <c r="B3" s="595" t="s">
        <v>44</v>
      </c>
      <c r="C3" s="595" t="s">
        <v>43</v>
      </c>
      <c r="D3" s="603"/>
      <c r="E3" s="592" t="s">
        <v>62</v>
      </c>
      <c r="F3" s="593"/>
      <c r="G3" s="593"/>
      <c r="H3" s="593"/>
      <c r="I3" s="593"/>
      <c r="J3" s="593"/>
      <c r="K3" s="593"/>
      <c r="L3" s="593"/>
      <c r="M3" s="593"/>
      <c r="N3" s="593"/>
      <c r="O3" s="594"/>
      <c r="P3" s="576" t="s">
        <v>56</v>
      </c>
      <c r="Q3" s="577"/>
      <c r="R3" s="577"/>
      <c r="S3" s="577"/>
      <c r="T3" s="577"/>
      <c r="U3" s="577"/>
      <c r="V3" s="577"/>
      <c r="W3" s="567"/>
      <c r="X3" s="576" t="s">
        <v>57</v>
      </c>
      <c r="Y3" s="577"/>
      <c r="Z3" s="577"/>
      <c r="AA3" s="577"/>
      <c r="AB3" s="577"/>
      <c r="AC3" s="577"/>
      <c r="AD3" s="577"/>
      <c r="AE3" s="567"/>
    </row>
    <row r="4" spans="2:31" ht="12" customHeight="1" thickBot="1">
      <c r="B4" s="596"/>
      <c r="C4" s="596"/>
      <c r="D4" s="604"/>
      <c r="E4" s="565" t="s">
        <v>0</v>
      </c>
      <c r="F4" s="566"/>
      <c r="G4" s="567"/>
      <c r="H4" s="565" t="s">
        <v>4</v>
      </c>
      <c r="I4" s="566"/>
      <c r="J4" s="566"/>
      <c r="K4" s="566"/>
      <c r="L4" s="566"/>
      <c r="M4" s="566"/>
      <c r="N4" s="566"/>
      <c r="O4" s="567"/>
      <c r="P4" s="578"/>
      <c r="Q4" s="579"/>
      <c r="R4" s="579"/>
      <c r="S4" s="579"/>
      <c r="T4" s="579"/>
      <c r="U4" s="579"/>
      <c r="V4" s="579"/>
      <c r="W4" s="580"/>
      <c r="X4" s="578"/>
      <c r="Y4" s="579"/>
      <c r="Z4" s="579"/>
      <c r="AA4" s="579"/>
      <c r="AB4" s="579"/>
      <c r="AC4" s="579"/>
      <c r="AD4" s="579"/>
      <c r="AE4" s="580"/>
    </row>
    <row r="5" spans="2:31" ht="12" customHeight="1">
      <c r="B5" s="596"/>
      <c r="C5" s="596"/>
      <c r="D5" s="604"/>
      <c r="E5" s="598" t="s">
        <v>1</v>
      </c>
      <c r="F5" s="599" t="s">
        <v>2</v>
      </c>
      <c r="G5" s="600" t="s">
        <v>3</v>
      </c>
      <c r="H5" s="12">
        <v>65</v>
      </c>
      <c r="I5" s="13">
        <v>70</v>
      </c>
      <c r="J5" s="12">
        <v>75</v>
      </c>
      <c r="K5" s="13">
        <v>80</v>
      </c>
      <c r="L5" s="12">
        <v>85</v>
      </c>
      <c r="M5" s="13">
        <v>90</v>
      </c>
      <c r="N5" s="581" t="s">
        <v>6</v>
      </c>
      <c r="O5" s="582" t="s">
        <v>3</v>
      </c>
      <c r="P5" s="14">
        <v>65</v>
      </c>
      <c r="Q5" s="15">
        <v>70</v>
      </c>
      <c r="R5" s="12">
        <v>75</v>
      </c>
      <c r="S5" s="15">
        <v>80</v>
      </c>
      <c r="T5" s="12">
        <v>85</v>
      </c>
      <c r="U5" s="15">
        <v>90</v>
      </c>
      <c r="V5" s="581" t="s">
        <v>6</v>
      </c>
      <c r="W5" s="583" t="s">
        <v>3</v>
      </c>
      <c r="X5" s="14">
        <v>65</v>
      </c>
      <c r="Y5" s="15">
        <v>70</v>
      </c>
      <c r="Z5" s="12">
        <v>75</v>
      </c>
      <c r="AA5" s="15">
        <v>80</v>
      </c>
      <c r="AB5" s="12">
        <v>85</v>
      </c>
      <c r="AC5" s="15">
        <v>90</v>
      </c>
      <c r="AD5" s="581" t="s">
        <v>6</v>
      </c>
      <c r="AE5" s="583" t="s">
        <v>3</v>
      </c>
    </row>
    <row r="6" spans="2:31" ht="12" customHeight="1">
      <c r="B6" s="596"/>
      <c r="C6" s="596"/>
      <c r="D6" s="604"/>
      <c r="E6" s="598"/>
      <c r="F6" s="599"/>
      <c r="G6" s="601"/>
      <c r="H6" s="16" t="s">
        <v>42</v>
      </c>
      <c r="I6" s="17" t="s">
        <v>42</v>
      </c>
      <c r="J6" s="16" t="s">
        <v>42</v>
      </c>
      <c r="K6" s="17" t="s">
        <v>42</v>
      </c>
      <c r="L6" s="16" t="s">
        <v>42</v>
      </c>
      <c r="M6" s="585" t="s">
        <v>5</v>
      </c>
      <c r="N6" s="581"/>
      <c r="O6" s="583"/>
      <c r="P6" s="11" t="s">
        <v>76</v>
      </c>
      <c r="Q6" s="17" t="s">
        <v>76</v>
      </c>
      <c r="R6" s="16" t="s">
        <v>76</v>
      </c>
      <c r="S6" s="17" t="s">
        <v>76</v>
      </c>
      <c r="T6" s="16" t="s">
        <v>76</v>
      </c>
      <c r="U6" s="585" t="s">
        <v>5</v>
      </c>
      <c r="V6" s="581"/>
      <c r="W6" s="583"/>
      <c r="X6" s="11" t="s">
        <v>76</v>
      </c>
      <c r="Y6" s="17" t="s">
        <v>76</v>
      </c>
      <c r="Z6" s="16" t="s">
        <v>76</v>
      </c>
      <c r="AA6" s="17" t="s">
        <v>76</v>
      </c>
      <c r="AB6" s="16" t="s">
        <v>76</v>
      </c>
      <c r="AC6" s="585" t="s">
        <v>5</v>
      </c>
      <c r="AD6" s="581"/>
      <c r="AE6" s="583"/>
    </row>
    <row r="7" spans="2:31" ht="12" customHeight="1" thickBot="1">
      <c r="B7" s="597"/>
      <c r="C7" s="597"/>
      <c r="D7" s="605"/>
      <c r="E7" s="598"/>
      <c r="F7" s="599"/>
      <c r="G7" s="602"/>
      <c r="H7" s="18">
        <v>69</v>
      </c>
      <c r="I7" s="19">
        <v>74</v>
      </c>
      <c r="J7" s="18">
        <v>79</v>
      </c>
      <c r="K7" s="19">
        <v>84</v>
      </c>
      <c r="L7" s="18">
        <v>89</v>
      </c>
      <c r="M7" s="585"/>
      <c r="N7" s="581"/>
      <c r="O7" s="583"/>
      <c r="P7" s="9">
        <v>69</v>
      </c>
      <c r="Q7" s="20">
        <v>74</v>
      </c>
      <c r="R7" s="10">
        <v>79</v>
      </c>
      <c r="S7" s="20">
        <v>84</v>
      </c>
      <c r="T7" s="10">
        <v>89</v>
      </c>
      <c r="U7" s="586"/>
      <c r="V7" s="587"/>
      <c r="W7" s="584"/>
      <c r="X7" s="9">
        <v>69</v>
      </c>
      <c r="Y7" s="20">
        <v>74</v>
      </c>
      <c r="Z7" s="10">
        <v>79</v>
      </c>
      <c r="AA7" s="20">
        <v>84</v>
      </c>
      <c r="AB7" s="10">
        <v>89</v>
      </c>
      <c r="AC7" s="586"/>
      <c r="AD7" s="587"/>
      <c r="AE7" s="584"/>
    </row>
    <row r="8" spans="2:31" ht="12" customHeight="1" thickBot="1">
      <c r="B8" s="568" t="s">
        <v>45</v>
      </c>
      <c r="C8" s="545" t="s">
        <v>7</v>
      </c>
      <c r="D8" s="546"/>
      <c r="E8" s="21">
        <v>1881</v>
      </c>
      <c r="F8" s="22">
        <v>5829</v>
      </c>
      <c r="G8" s="23">
        <v>7710</v>
      </c>
      <c r="H8" s="24">
        <v>922</v>
      </c>
      <c r="I8" s="25">
        <v>1535</v>
      </c>
      <c r="J8" s="26">
        <v>1940</v>
      </c>
      <c r="K8" s="25">
        <v>1860</v>
      </c>
      <c r="L8" s="26">
        <v>1058</v>
      </c>
      <c r="M8" s="25">
        <v>395</v>
      </c>
      <c r="N8" s="27">
        <v>0</v>
      </c>
      <c r="O8" s="28">
        <v>7710</v>
      </c>
      <c r="P8" s="29">
        <v>348</v>
      </c>
      <c r="Q8" s="30">
        <v>447</v>
      </c>
      <c r="R8" s="31">
        <v>429</v>
      </c>
      <c r="S8" s="32">
        <v>369</v>
      </c>
      <c r="T8" s="32">
        <v>206</v>
      </c>
      <c r="U8" s="32">
        <v>82</v>
      </c>
      <c r="V8" s="30">
        <v>0</v>
      </c>
      <c r="W8" s="33">
        <v>1881</v>
      </c>
      <c r="X8" s="29">
        <v>574</v>
      </c>
      <c r="Y8" s="32">
        <v>1088</v>
      </c>
      <c r="Z8" s="32">
        <v>1511</v>
      </c>
      <c r="AA8" s="32">
        <v>1491</v>
      </c>
      <c r="AB8" s="32">
        <v>852</v>
      </c>
      <c r="AC8" s="32">
        <v>313</v>
      </c>
      <c r="AD8" s="30">
        <v>0</v>
      </c>
      <c r="AE8" s="33">
        <v>5829</v>
      </c>
    </row>
    <row r="9" spans="2:31" ht="12" customHeight="1" thickBot="1" thickTop="1">
      <c r="B9" s="561"/>
      <c r="C9" s="543" t="s">
        <v>8</v>
      </c>
      <c r="D9" s="544"/>
      <c r="E9" s="43">
        <v>1881</v>
      </c>
      <c r="F9" s="44">
        <v>5829</v>
      </c>
      <c r="G9" s="45">
        <v>7710</v>
      </c>
      <c r="H9" s="46">
        <v>922</v>
      </c>
      <c r="I9" s="47">
        <v>1535</v>
      </c>
      <c r="J9" s="47">
        <v>1940</v>
      </c>
      <c r="K9" s="47">
        <v>1860</v>
      </c>
      <c r="L9" s="47">
        <v>1058</v>
      </c>
      <c r="M9" s="47">
        <v>395</v>
      </c>
      <c r="N9" s="48">
        <v>0</v>
      </c>
      <c r="O9" s="49">
        <v>7710</v>
      </c>
      <c r="P9" s="50">
        <v>348</v>
      </c>
      <c r="Q9" s="51">
        <v>447</v>
      </c>
      <c r="R9" s="51">
        <v>429</v>
      </c>
      <c r="S9" s="51">
        <v>369</v>
      </c>
      <c r="T9" s="51">
        <v>206</v>
      </c>
      <c r="U9" s="51">
        <v>82</v>
      </c>
      <c r="V9" s="52">
        <v>0</v>
      </c>
      <c r="W9" s="45">
        <v>1881</v>
      </c>
      <c r="X9" s="50">
        <v>574</v>
      </c>
      <c r="Y9" s="53">
        <v>1088</v>
      </c>
      <c r="Z9" s="53">
        <v>1511</v>
      </c>
      <c r="AA9" s="53">
        <v>1491</v>
      </c>
      <c r="AB9" s="53">
        <v>852</v>
      </c>
      <c r="AC9" s="53">
        <v>313</v>
      </c>
      <c r="AD9" s="53">
        <v>0</v>
      </c>
      <c r="AE9" s="45">
        <v>5829</v>
      </c>
    </row>
    <row r="10" spans="2:31" ht="12" customHeight="1">
      <c r="B10" s="568" t="s">
        <v>47</v>
      </c>
      <c r="C10" s="545" t="s">
        <v>11</v>
      </c>
      <c r="D10" s="546"/>
      <c r="E10" s="21">
        <v>582</v>
      </c>
      <c r="F10" s="22">
        <v>1676</v>
      </c>
      <c r="G10" s="54">
        <v>2258</v>
      </c>
      <c r="H10" s="24">
        <v>346</v>
      </c>
      <c r="I10" s="25">
        <v>503</v>
      </c>
      <c r="J10" s="26">
        <v>548</v>
      </c>
      <c r="K10" s="25">
        <v>460</v>
      </c>
      <c r="L10" s="26">
        <v>303</v>
      </c>
      <c r="M10" s="25">
        <v>98</v>
      </c>
      <c r="N10" s="26">
        <v>0</v>
      </c>
      <c r="O10" s="28">
        <v>2258</v>
      </c>
      <c r="P10" s="29">
        <v>122</v>
      </c>
      <c r="Q10" s="30">
        <v>130</v>
      </c>
      <c r="R10" s="32">
        <v>127</v>
      </c>
      <c r="S10" s="32">
        <v>114</v>
      </c>
      <c r="T10" s="32">
        <v>63</v>
      </c>
      <c r="U10" s="32">
        <v>26</v>
      </c>
      <c r="V10" s="30">
        <v>0</v>
      </c>
      <c r="W10" s="33">
        <v>582</v>
      </c>
      <c r="X10" s="29">
        <v>224</v>
      </c>
      <c r="Y10" s="32">
        <v>373</v>
      </c>
      <c r="Z10" s="32">
        <v>421</v>
      </c>
      <c r="AA10" s="32">
        <v>346</v>
      </c>
      <c r="AB10" s="32">
        <v>240</v>
      </c>
      <c r="AC10" s="32">
        <v>72</v>
      </c>
      <c r="AD10" s="30">
        <v>0</v>
      </c>
      <c r="AE10" s="33">
        <v>1676</v>
      </c>
    </row>
    <row r="11" spans="2:31" ht="12" customHeight="1">
      <c r="B11" s="558"/>
      <c r="C11" s="588" t="s">
        <v>12</v>
      </c>
      <c r="D11" s="589"/>
      <c r="E11" s="34">
        <v>76</v>
      </c>
      <c r="F11" s="35">
        <v>161</v>
      </c>
      <c r="G11" s="36">
        <v>237</v>
      </c>
      <c r="H11" s="37">
        <v>51</v>
      </c>
      <c r="I11" s="38">
        <v>58</v>
      </c>
      <c r="J11" s="39">
        <v>54</v>
      </c>
      <c r="K11" s="38">
        <v>43</v>
      </c>
      <c r="L11" s="39">
        <v>26</v>
      </c>
      <c r="M11" s="38">
        <v>5</v>
      </c>
      <c r="N11" s="39">
        <v>0</v>
      </c>
      <c r="O11" s="40">
        <v>237</v>
      </c>
      <c r="P11" s="41">
        <v>19</v>
      </c>
      <c r="Q11" s="35">
        <v>16</v>
      </c>
      <c r="R11" s="42">
        <v>20</v>
      </c>
      <c r="S11" s="42">
        <v>10</v>
      </c>
      <c r="T11" s="42">
        <v>8</v>
      </c>
      <c r="U11" s="42">
        <v>3</v>
      </c>
      <c r="V11" s="35">
        <v>0</v>
      </c>
      <c r="W11" s="33">
        <v>76</v>
      </c>
      <c r="X11" s="41">
        <v>32</v>
      </c>
      <c r="Y11" s="42">
        <v>42</v>
      </c>
      <c r="Z11" s="42">
        <v>34</v>
      </c>
      <c r="AA11" s="42">
        <v>33</v>
      </c>
      <c r="AB11" s="42">
        <v>18</v>
      </c>
      <c r="AC11" s="42">
        <v>2</v>
      </c>
      <c r="AD11" s="35">
        <v>0</v>
      </c>
      <c r="AE11" s="33">
        <v>161</v>
      </c>
    </row>
    <row r="12" spans="2:31" ht="12" customHeight="1" thickBot="1">
      <c r="B12" s="558"/>
      <c r="C12" s="590" t="s">
        <v>13</v>
      </c>
      <c r="D12" s="591"/>
      <c r="E12" s="55">
        <v>107</v>
      </c>
      <c r="F12" s="56">
        <v>194</v>
      </c>
      <c r="G12" s="57">
        <v>301</v>
      </c>
      <c r="H12" s="58">
        <v>80</v>
      </c>
      <c r="I12" s="59">
        <v>64</v>
      </c>
      <c r="J12" s="60">
        <v>72</v>
      </c>
      <c r="K12" s="59">
        <v>48</v>
      </c>
      <c r="L12" s="60">
        <v>29</v>
      </c>
      <c r="M12" s="59">
        <v>8</v>
      </c>
      <c r="N12" s="60">
        <v>0</v>
      </c>
      <c r="O12" s="61">
        <v>301</v>
      </c>
      <c r="P12" s="62">
        <v>37</v>
      </c>
      <c r="Q12" s="56">
        <v>23</v>
      </c>
      <c r="R12" s="63">
        <v>20</v>
      </c>
      <c r="S12" s="63">
        <v>12</v>
      </c>
      <c r="T12" s="63">
        <v>10</v>
      </c>
      <c r="U12" s="63">
        <v>5</v>
      </c>
      <c r="V12" s="56">
        <v>0</v>
      </c>
      <c r="W12" s="57">
        <v>107</v>
      </c>
      <c r="X12" s="62">
        <v>43</v>
      </c>
      <c r="Y12" s="63">
        <v>41</v>
      </c>
      <c r="Z12" s="63">
        <v>52</v>
      </c>
      <c r="AA12" s="63">
        <v>36</v>
      </c>
      <c r="AB12" s="63">
        <v>19</v>
      </c>
      <c r="AC12" s="63">
        <v>3</v>
      </c>
      <c r="AD12" s="56">
        <v>0</v>
      </c>
      <c r="AE12" s="57">
        <v>194</v>
      </c>
    </row>
    <row r="13" spans="2:31" s="77" customFormat="1" ht="12" customHeight="1" thickBot="1" thickTop="1">
      <c r="B13" s="561"/>
      <c r="C13" s="547" t="s">
        <v>8</v>
      </c>
      <c r="D13" s="548"/>
      <c r="E13" s="64">
        <v>765</v>
      </c>
      <c r="F13" s="65">
        <v>2031</v>
      </c>
      <c r="G13" s="66">
        <v>2796</v>
      </c>
      <c r="H13" s="67">
        <v>477</v>
      </c>
      <c r="I13" s="68">
        <v>625</v>
      </c>
      <c r="J13" s="68">
        <v>674</v>
      </c>
      <c r="K13" s="68">
        <v>551</v>
      </c>
      <c r="L13" s="68">
        <v>358</v>
      </c>
      <c r="M13" s="68">
        <v>111</v>
      </c>
      <c r="N13" s="69">
        <v>0</v>
      </c>
      <c r="O13" s="70">
        <v>2796</v>
      </c>
      <c r="P13" s="71">
        <v>178</v>
      </c>
      <c r="Q13" s="72">
        <v>169</v>
      </c>
      <c r="R13" s="72">
        <v>167</v>
      </c>
      <c r="S13" s="72">
        <v>136</v>
      </c>
      <c r="T13" s="72">
        <v>81</v>
      </c>
      <c r="U13" s="72">
        <v>34</v>
      </c>
      <c r="V13" s="73">
        <v>0</v>
      </c>
      <c r="W13" s="74">
        <v>765</v>
      </c>
      <c r="X13" s="75">
        <v>299</v>
      </c>
      <c r="Y13" s="76">
        <v>456</v>
      </c>
      <c r="Z13" s="76">
        <v>507</v>
      </c>
      <c r="AA13" s="76">
        <v>415</v>
      </c>
      <c r="AB13" s="76">
        <v>277</v>
      </c>
      <c r="AC13" s="76">
        <v>77</v>
      </c>
      <c r="AD13" s="76">
        <v>0</v>
      </c>
      <c r="AE13" s="74">
        <v>2031</v>
      </c>
    </row>
    <row r="14" spans="2:31" ht="12" customHeight="1">
      <c r="B14" s="568" t="s">
        <v>52</v>
      </c>
      <c r="C14" s="545" t="s">
        <v>29</v>
      </c>
      <c r="D14" s="546"/>
      <c r="E14" s="21">
        <v>1390</v>
      </c>
      <c r="F14" s="22">
        <v>3171</v>
      </c>
      <c r="G14" s="54">
        <v>4561</v>
      </c>
      <c r="H14" s="24">
        <v>972</v>
      </c>
      <c r="I14" s="25">
        <v>970</v>
      </c>
      <c r="J14" s="26">
        <v>1076</v>
      </c>
      <c r="K14" s="25">
        <v>898</v>
      </c>
      <c r="L14" s="26">
        <v>470</v>
      </c>
      <c r="M14" s="25">
        <v>175</v>
      </c>
      <c r="N14" s="26">
        <v>0</v>
      </c>
      <c r="O14" s="28">
        <v>4561</v>
      </c>
      <c r="P14" s="78">
        <v>430</v>
      </c>
      <c r="Q14" s="22">
        <v>310</v>
      </c>
      <c r="R14" s="31">
        <v>295</v>
      </c>
      <c r="S14" s="31">
        <v>206</v>
      </c>
      <c r="T14" s="31">
        <v>112</v>
      </c>
      <c r="U14" s="31">
        <v>37</v>
      </c>
      <c r="V14" s="79">
        <v>0</v>
      </c>
      <c r="W14" s="54">
        <v>1390</v>
      </c>
      <c r="X14" s="78">
        <v>542</v>
      </c>
      <c r="Y14" s="31">
        <v>660</v>
      </c>
      <c r="Z14" s="31">
        <v>781</v>
      </c>
      <c r="AA14" s="31">
        <v>692</v>
      </c>
      <c r="AB14" s="31">
        <v>358</v>
      </c>
      <c r="AC14" s="31">
        <v>138</v>
      </c>
      <c r="AD14" s="22">
        <v>0</v>
      </c>
      <c r="AE14" s="54">
        <v>3171</v>
      </c>
    </row>
    <row r="15" spans="2:31" ht="12" customHeight="1" thickBot="1">
      <c r="B15" s="558"/>
      <c r="C15" s="541" t="s">
        <v>30</v>
      </c>
      <c r="D15" s="542"/>
      <c r="E15" s="80">
        <v>81</v>
      </c>
      <c r="F15" s="81">
        <v>287</v>
      </c>
      <c r="G15" s="36">
        <v>368</v>
      </c>
      <c r="H15" s="58">
        <v>48</v>
      </c>
      <c r="I15" s="59">
        <v>80</v>
      </c>
      <c r="J15" s="60">
        <v>94</v>
      </c>
      <c r="K15" s="59">
        <v>91</v>
      </c>
      <c r="L15" s="60">
        <v>40</v>
      </c>
      <c r="M15" s="59">
        <v>15</v>
      </c>
      <c r="N15" s="60">
        <v>0</v>
      </c>
      <c r="O15" s="61">
        <v>368</v>
      </c>
      <c r="P15" s="62">
        <v>17</v>
      </c>
      <c r="Q15" s="56">
        <v>18</v>
      </c>
      <c r="R15" s="63">
        <v>14</v>
      </c>
      <c r="S15" s="63">
        <v>22</v>
      </c>
      <c r="T15" s="63">
        <v>4</v>
      </c>
      <c r="U15" s="63">
        <v>6</v>
      </c>
      <c r="V15" s="82">
        <v>0</v>
      </c>
      <c r="W15" s="57">
        <v>81</v>
      </c>
      <c r="X15" s="62">
        <v>31</v>
      </c>
      <c r="Y15" s="63">
        <v>62</v>
      </c>
      <c r="Z15" s="63">
        <v>80</v>
      </c>
      <c r="AA15" s="63">
        <v>69</v>
      </c>
      <c r="AB15" s="63">
        <v>36</v>
      </c>
      <c r="AC15" s="63">
        <v>9</v>
      </c>
      <c r="AD15" s="56">
        <v>0</v>
      </c>
      <c r="AE15" s="57">
        <v>287</v>
      </c>
    </row>
    <row r="16" spans="2:31" ht="12" customHeight="1" thickBot="1" thickTop="1">
      <c r="B16" s="561"/>
      <c r="C16" s="547" t="s">
        <v>8</v>
      </c>
      <c r="D16" s="548"/>
      <c r="E16" s="43">
        <v>1471</v>
      </c>
      <c r="F16" s="44">
        <v>3458</v>
      </c>
      <c r="G16" s="45">
        <v>4929</v>
      </c>
      <c r="H16" s="46">
        <v>1020</v>
      </c>
      <c r="I16" s="47">
        <v>1050</v>
      </c>
      <c r="J16" s="47">
        <v>1170</v>
      </c>
      <c r="K16" s="47">
        <v>989</v>
      </c>
      <c r="L16" s="47">
        <v>510</v>
      </c>
      <c r="M16" s="47">
        <v>190</v>
      </c>
      <c r="N16" s="48">
        <v>0</v>
      </c>
      <c r="O16" s="49">
        <v>4929</v>
      </c>
      <c r="P16" s="50">
        <v>447</v>
      </c>
      <c r="Q16" s="51">
        <v>328</v>
      </c>
      <c r="R16" s="51">
        <v>309</v>
      </c>
      <c r="S16" s="51">
        <v>228</v>
      </c>
      <c r="T16" s="51">
        <v>116</v>
      </c>
      <c r="U16" s="51">
        <v>43</v>
      </c>
      <c r="V16" s="52">
        <v>0</v>
      </c>
      <c r="W16" s="83">
        <v>1471</v>
      </c>
      <c r="X16" s="84">
        <v>573</v>
      </c>
      <c r="Y16" s="85">
        <v>722</v>
      </c>
      <c r="Z16" s="85">
        <v>861</v>
      </c>
      <c r="AA16" s="85">
        <v>761</v>
      </c>
      <c r="AB16" s="85">
        <v>394</v>
      </c>
      <c r="AC16" s="85">
        <v>147</v>
      </c>
      <c r="AD16" s="85">
        <v>0</v>
      </c>
      <c r="AE16" s="83">
        <v>3458</v>
      </c>
    </row>
    <row r="17" spans="2:31" s="77" customFormat="1" ht="12" customHeight="1">
      <c r="B17" s="551" t="s">
        <v>46</v>
      </c>
      <c r="C17" s="556" t="s">
        <v>9</v>
      </c>
      <c r="D17" s="557"/>
      <c r="E17" s="86">
        <v>2334</v>
      </c>
      <c r="F17" s="87">
        <v>6701</v>
      </c>
      <c r="G17" s="86">
        <v>9035</v>
      </c>
      <c r="H17" s="88">
        <v>1371</v>
      </c>
      <c r="I17" s="89">
        <v>1965</v>
      </c>
      <c r="J17" s="90">
        <v>2223</v>
      </c>
      <c r="K17" s="89">
        <v>1953</v>
      </c>
      <c r="L17" s="90">
        <v>1131</v>
      </c>
      <c r="M17" s="89">
        <v>392</v>
      </c>
      <c r="N17" s="91">
        <v>0</v>
      </c>
      <c r="O17" s="92">
        <v>9035</v>
      </c>
      <c r="P17" s="93">
        <v>543</v>
      </c>
      <c r="Q17" s="90">
        <v>590</v>
      </c>
      <c r="R17" s="90">
        <v>498</v>
      </c>
      <c r="S17" s="90">
        <v>380</v>
      </c>
      <c r="T17" s="90">
        <v>239</v>
      </c>
      <c r="U17" s="90">
        <v>84</v>
      </c>
      <c r="V17" s="89">
        <v>0</v>
      </c>
      <c r="W17" s="94">
        <v>2334</v>
      </c>
      <c r="X17" s="86">
        <v>828</v>
      </c>
      <c r="Y17" s="90">
        <v>1375</v>
      </c>
      <c r="Z17" s="90">
        <v>1725</v>
      </c>
      <c r="AA17" s="90">
        <v>1573</v>
      </c>
      <c r="AB17" s="90">
        <v>892</v>
      </c>
      <c r="AC17" s="90">
        <v>308</v>
      </c>
      <c r="AD17" s="89">
        <v>0</v>
      </c>
      <c r="AE17" s="94">
        <v>6701</v>
      </c>
    </row>
    <row r="18" spans="2:31" ht="12" customHeight="1" thickBot="1">
      <c r="B18" s="552"/>
      <c r="C18" s="554" t="s">
        <v>10</v>
      </c>
      <c r="D18" s="555"/>
      <c r="E18" s="34">
        <v>557</v>
      </c>
      <c r="F18" s="35">
        <v>1424</v>
      </c>
      <c r="G18" s="36">
        <v>1981</v>
      </c>
      <c r="H18" s="95">
        <v>338</v>
      </c>
      <c r="I18" s="96">
        <v>391</v>
      </c>
      <c r="J18" s="97">
        <v>461</v>
      </c>
      <c r="K18" s="96">
        <v>406</v>
      </c>
      <c r="L18" s="97">
        <v>282</v>
      </c>
      <c r="M18" s="96">
        <v>103</v>
      </c>
      <c r="N18" s="97">
        <v>0</v>
      </c>
      <c r="O18" s="98">
        <v>1981</v>
      </c>
      <c r="P18" s="41">
        <v>134</v>
      </c>
      <c r="Q18" s="35">
        <v>129</v>
      </c>
      <c r="R18" s="42">
        <v>111</v>
      </c>
      <c r="S18" s="42">
        <v>106</v>
      </c>
      <c r="T18" s="42">
        <v>56</v>
      </c>
      <c r="U18" s="42">
        <v>21</v>
      </c>
      <c r="V18" s="35">
        <v>0</v>
      </c>
      <c r="W18" s="99">
        <v>557</v>
      </c>
      <c r="X18" s="41">
        <v>204</v>
      </c>
      <c r="Y18" s="42">
        <v>262</v>
      </c>
      <c r="Z18" s="42">
        <v>350</v>
      </c>
      <c r="AA18" s="42">
        <v>300</v>
      </c>
      <c r="AB18" s="42">
        <v>226</v>
      </c>
      <c r="AC18" s="42">
        <v>82</v>
      </c>
      <c r="AD18" s="35">
        <v>0</v>
      </c>
      <c r="AE18" s="99">
        <v>1424</v>
      </c>
    </row>
    <row r="19" spans="2:31" ht="12" customHeight="1" thickBot="1" thickTop="1">
      <c r="B19" s="553"/>
      <c r="C19" s="547" t="s">
        <v>8</v>
      </c>
      <c r="D19" s="548"/>
      <c r="E19" s="43">
        <v>2891</v>
      </c>
      <c r="F19" s="52">
        <v>8125</v>
      </c>
      <c r="G19" s="43">
        <v>11016</v>
      </c>
      <c r="H19" s="43">
        <v>1709</v>
      </c>
      <c r="I19" s="51">
        <v>2356</v>
      </c>
      <c r="J19" s="51">
        <v>2684</v>
      </c>
      <c r="K19" s="51">
        <v>2359</v>
      </c>
      <c r="L19" s="51">
        <v>1413</v>
      </c>
      <c r="M19" s="51">
        <v>495</v>
      </c>
      <c r="N19" s="100">
        <v>0</v>
      </c>
      <c r="O19" s="45">
        <v>11016</v>
      </c>
      <c r="P19" s="50">
        <v>677</v>
      </c>
      <c r="Q19" s="51">
        <v>719</v>
      </c>
      <c r="R19" s="51">
        <v>609</v>
      </c>
      <c r="S19" s="51">
        <v>486</v>
      </c>
      <c r="T19" s="51">
        <v>295</v>
      </c>
      <c r="U19" s="51">
        <v>105</v>
      </c>
      <c r="V19" s="100">
        <v>0</v>
      </c>
      <c r="W19" s="45">
        <v>2891</v>
      </c>
      <c r="X19" s="43">
        <v>1032</v>
      </c>
      <c r="Y19" s="51">
        <v>1637</v>
      </c>
      <c r="Z19" s="51">
        <v>2075</v>
      </c>
      <c r="AA19" s="51">
        <v>1873</v>
      </c>
      <c r="AB19" s="51">
        <v>1118</v>
      </c>
      <c r="AC19" s="51">
        <v>390</v>
      </c>
      <c r="AD19" s="100">
        <v>0</v>
      </c>
      <c r="AE19" s="45">
        <v>8125</v>
      </c>
    </row>
    <row r="20" spans="2:31" s="77" customFormat="1" ht="12" customHeight="1">
      <c r="B20" s="568" t="s">
        <v>48</v>
      </c>
      <c r="C20" s="545" t="s">
        <v>14</v>
      </c>
      <c r="D20" s="546"/>
      <c r="E20" s="101">
        <v>337</v>
      </c>
      <c r="F20" s="102">
        <v>1036</v>
      </c>
      <c r="G20" s="103">
        <v>1373</v>
      </c>
      <c r="H20" s="104">
        <v>130</v>
      </c>
      <c r="I20" s="105">
        <v>283</v>
      </c>
      <c r="J20" s="106">
        <v>377</v>
      </c>
      <c r="K20" s="105">
        <v>332</v>
      </c>
      <c r="L20" s="106">
        <v>183</v>
      </c>
      <c r="M20" s="105">
        <v>68</v>
      </c>
      <c r="N20" s="106">
        <v>0</v>
      </c>
      <c r="O20" s="107">
        <v>1373</v>
      </c>
      <c r="P20" s="108">
        <v>50</v>
      </c>
      <c r="Q20" s="109">
        <v>82</v>
      </c>
      <c r="R20" s="105">
        <v>85</v>
      </c>
      <c r="S20" s="105">
        <v>70</v>
      </c>
      <c r="T20" s="105">
        <v>37</v>
      </c>
      <c r="U20" s="105">
        <v>13</v>
      </c>
      <c r="V20" s="110">
        <v>0</v>
      </c>
      <c r="W20" s="107">
        <v>337</v>
      </c>
      <c r="X20" s="111">
        <v>80</v>
      </c>
      <c r="Y20" s="112">
        <v>201</v>
      </c>
      <c r="Z20" s="112">
        <v>292</v>
      </c>
      <c r="AA20" s="112">
        <v>262</v>
      </c>
      <c r="AB20" s="112">
        <v>146</v>
      </c>
      <c r="AC20" s="112">
        <v>55</v>
      </c>
      <c r="AD20" s="102">
        <v>0</v>
      </c>
      <c r="AE20" s="103">
        <v>1036</v>
      </c>
    </row>
    <row r="21" spans="2:31" ht="12" customHeight="1">
      <c r="B21" s="558"/>
      <c r="C21" s="539" t="s">
        <v>15</v>
      </c>
      <c r="D21" s="540"/>
      <c r="E21" s="34">
        <v>24</v>
      </c>
      <c r="F21" s="35">
        <v>60</v>
      </c>
      <c r="G21" s="36">
        <v>84</v>
      </c>
      <c r="H21" s="95">
        <v>9</v>
      </c>
      <c r="I21" s="96">
        <v>14</v>
      </c>
      <c r="J21" s="97">
        <v>21</v>
      </c>
      <c r="K21" s="96">
        <v>20</v>
      </c>
      <c r="L21" s="97">
        <v>14</v>
      </c>
      <c r="M21" s="96">
        <v>6</v>
      </c>
      <c r="N21" s="97">
        <v>0</v>
      </c>
      <c r="O21" s="98">
        <v>84</v>
      </c>
      <c r="P21" s="41">
        <v>4</v>
      </c>
      <c r="Q21" s="35">
        <v>5</v>
      </c>
      <c r="R21" s="42">
        <v>5</v>
      </c>
      <c r="S21" s="42">
        <v>3</v>
      </c>
      <c r="T21" s="42">
        <v>6</v>
      </c>
      <c r="U21" s="42">
        <v>1</v>
      </c>
      <c r="V21" s="113">
        <v>0</v>
      </c>
      <c r="W21" s="99">
        <v>24</v>
      </c>
      <c r="X21" s="41">
        <v>5</v>
      </c>
      <c r="Y21" s="42">
        <v>9</v>
      </c>
      <c r="Z21" s="42">
        <v>16</v>
      </c>
      <c r="AA21" s="42">
        <v>17</v>
      </c>
      <c r="AB21" s="42">
        <v>8</v>
      </c>
      <c r="AC21" s="42">
        <v>5</v>
      </c>
      <c r="AD21" s="35">
        <v>0</v>
      </c>
      <c r="AE21" s="99">
        <v>60</v>
      </c>
    </row>
    <row r="22" spans="2:31" ht="12" customHeight="1" thickBot="1">
      <c r="B22" s="558"/>
      <c r="C22" s="541" t="s">
        <v>72</v>
      </c>
      <c r="D22" s="542"/>
      <c r="E22" s="80">
        <v>50</v>
      </c>
      <c r="F22" s="81">
        <v>152</v>
      </c>
      <c r="G22" s="114">
        <v>202</v>
      </c>
      <c r="H22" s="115">
        <v>21</v>
      </c>
      <c r="I22" s="116">
        <v>30</v>
      </c>
      <c r="J22" s="117">
        <v>49</v>
      </c>
      <c r="K22" s="116">
        <v>62</v>
      </c>
      <c r="L22" s="117">
        <v>28</v>
      </c>
      <c r="M22" s="116">
        <v>12</v>
      </c>
      <c r="N22" s="117">
        <v>0</v>
      </c>
      <c r="O22" s="118">
        <v>202</v>
      </c>
      <c r="P22" s="62">
        <v>9</v>
      </c>
      <c r="Q22" s="56">
        <v>7</v>
      </c>
      <c r="R22" s="63">
        <v>9</v>
      </c>
      <c r="S22" s="63">
        <v>18</v>
      </c>
      <c r="T22" s="63">
        <v>4</v>
      </c>
      <c r="U22" s="63">
        <v>3</v>
      </c>
      <c r="V22" s="82">
        <v>0</v>
      </c>
      <c r="W22" s="119">
        <v>50</v>
      </c>
      <c r="X22" s="62">
        <v>12</v>
      </c>
      <c r="Y22" s="63">
        <v>23</v>
      </c>
      <c r="Z22" s="63">
        <v>40</v>
      </c>
      <c r="AA22" s="63">
        <v>44</v>
      </c>
      <c r="AB22" s="63">
        <v>24</v>
      </c>
      <c r="AC22" s="63">
        <v>9</v>
      </c>
      <c r="AD22" s="56">
        <v>0</v>
      </c>
      <c r="AE22" s="119">
        <v>152</v>
      </c>
    </row>
    <row r="23" spans="2:31" ht="12" customHeight="1" thickBot="1" thickTop="1">
      <c r="B23" s="561"/>
      <c r="C23" s="543" t="s">
        <v>8</v>
      </c>
      <c r="D23" s="544"/>
      <c r="E23" s="43">
        <v>411</v>
      </c>
      <c r="F23" s="44">
        <v>1248</v>
      </c>
      <c r="G23" s="45">
        <v>1659</v>
      </c>
      <c r="H23" s="46">
        <v>160</v>
      </c>
      <c r="I23" s="47">
        <v>327</v>
      </c>
      <c r="J23" s="47">
        <v>447</v>
      </c>
      <c r="K23" s="47">
        <v>414</v>
      </c>
      <c r="L23" s="47">
        <v>225</v>
      </c>
      <c r="M23" s="47">
        <v>86</v>
      </c>
      <c r="N23" s="48">
        <v>0</v>
      </c>
      <c r="O23" s="49">
        <v>1659</v>
      </c>
      <c r="P23" s="50">
        <v>63</v>
      </c>
      <c r="Q23" s="51">
        <v>94</v>
      </c>
      <c r="R23" s="51">
        <v>99</v>
      </c>
      <c r="S23" s="51">
        <v>91</v>
      </c>
      <c r="T23" s="51">
        <v>47</v>
      </c>
      <c r="U23" s="51">
        <v>17</v>
      </c>
      <c r="V23" s="52">
        <v>0</v>
      </c>
      <c r="W23" s="83">
        <v>411</v>
      </c>
      <c r="X23" s="84">
        <v>97</v>
      </c>
      <c r="Y23" s="85">
        <v>233</v>
      </c>
      <c r="Z23" s="85">
        <v>348</v>
      </c>
      <c r="AA23" s="85">
        <v>323</v>
      </c>
      <c r="AB23" s="85">
        <v>178</v>
      </c>
      <c r="AC23" s="85">
        <v>69</v>
      </c>
      <c r="AD23" s="85">
        <v>0</v>
      </c>
      <c r="AE23" s="83">
        <v>1248</v>
      </c>
    </row>
    <row r="24" spans="2:31" ht="12" customHeight="1">
      <c r="B24" s="568" t="s">
        <v>49</v>
      </c>
      <c r="C24" s="545" t="s">
        <v>16</v>
      </c>
      <c r="D24" s="546"/>
      <c r="E24" s="21">
        <v>408</v>
      </c>
      <c r="F24" s="22">
        <v>1080</v>
      </c>
      <c r="G24" s="54">
        <v>1488</v>
      </c>
      <c r="H24" s="24">
        <v>260</v>
      </c>
      <c r="I24" s="25">
        <v>298</v>
      </c>
      <c r="J24" s="26">
        <v>337</v>
      </c>
      <c r="K24" s="25">
        <v>332</v>
      </c>
      <c r="L24" s="26">
        <v>187</v>
      </c>
      <c r="M24" s="25">
        <v>74</v>
      </c>
      <c r="N24" s="26">
        <v>0</v>
      </c>
      <c r="O24" s="28">
        <v>1488</v>
      </c>
      <c r="P24" s="78">
        <v>109</v>
      </c>
      <c r="Q24" s="22">
        <v>90</v>
      </c>
      <c r="R24" s="31">
        <v>78</v>
      </c>
      <c r="S24" s="31">
        <v>70</v>
      </c>
      <c r="T24" s="31">
        <v>44</v>
      </c>
      <c r="U24" s="31">
        <v>17</v>
      </c>
      <c r="V24" s="79">
        <v>0</v>
      </c>
      <c r="W24" s="54">
        <v>408</v>
      </c>
      <c r="X24" s="29">
        <v>151</v>
      </c>
      <c r="Y24" s="32">
        <v>208</v>
      </c>
      <c r="Z24" s="32">
        <v>259</v>
      </c>
      <c r="AA24" s="32">
        <v>262</v>
      </c>
      <c r="AB24" s="32">
        <v>143</v>
      </c>
      <c r="AC24" s="32">
        <v>57</v>
      </c>
      <c r="AD24" s="30">
        <v>0</v>
      </c>
      <c r="AE24" s="54">
        <v>1080</v>
      </c>
    </row>
    <row r="25" spans="2:31" ht="12" customHeight="1">
      <c r="B25" s="558"/>
      <c r="C25" s="539" t="s">
        <v>17</v>
      </c>
      <c r="D25" s="540"/>
      <c r="E25" s="34">
        <v>167</v>
      </c>
      <c r="F25" s="35">
        <v>320</v>
      </c>
      <c r="G25" s="36">
        <v>487</v>
      </c>
      <c r="H25" s="37">
        <v>62</v>
      </c>
      <c r="I25" s="38">
        <v>85</v>
      </c>
      <c r="J25" s="39">
        <v>112</v>
      </c>
      <c r="K25" s="38">
        <v>130</v>
      </c>
      <c r="L25" s="39">
        <v>78</v>
      </c>
      <c r="M25" s="38">
        <v>20</v>
      </c>
      <c r="N25" s="39">
        <v>0</v>
      </c>
      <c r="O25" s="40">
        <v>487</v>
      </c>
      <c r="P25" s="41">
        <v>31</v>
      </c>
      <c r="Q25" s="35">
        <v>27</v>
      </c>
      <c r="R25" s="42">
        <v>35</v>
      </c>
      <c r="S25" s="42">
        <v>38</v>
      </c>
      <c r="T25" s="42">
        <v>26</v>
      </c>
      <c r="U25" s="42">
        <v>10</v>
      </c>
      <c r="V25" s="113">
        <v>0</v>
      </c>
      <c r="W25" s="36">
        <v>167</v>
      </c>
      <c r="X25" s="41">
        <v>31</v>
      </c>
      <c r="Y25" s="42">
        <v>58</v>
      </c>
      <c r="Z25" s="42">
        <v>77</v>
      </c>
      <c r="AA25" s="42">
        <v>92</v>
      </c>
      <c r="AB25" s="42">
        <v>52</v>
      </c>
      <c r="AC25" s="42">
        <v>10</v>
      </c>
      <c r="AD25" s="35">
        <v>0</v>
      </c>
      <c r="AE25" s="36">
        <v>320</v>
      </c>
    </row>
    <row r="26" spans="2:31" ht="12" customHeight="1">
      <c r="B26" s="558"/>
      <c r="C26" s="539" t="s">
        <v>18</v>
      </c>
      <c r="D26" s="540"/>
      <c r="E26" s="34">
        <v>58</v>
      </c>
      <c r="F26" s="35">
        <v>182</v>
      </c>
      <c r="G26" s="36">
        <v>240</v>
      </c>
      <c r="H26" s="37">
        <v>22</v>
      </c>
      <c r="I26" s="38">
        <v>28</v>
      </c>
      <c r="J26" s="39">
        <v>63</v>
      </c>
      <c r="K26" s="38">
        <v>75</v>
      </c>
      <c r="L26" s="39">
        <v>38</v>
      </c>
      <c r="M26" s="38">
        <v>14</v>
      </c>
      <c r="N26" s="39">
        <v>0</v>
      </c>
      <c r="O26" s="40">
        <v>240</v>
      </c>
      <c r="P26" s="41">
        <v>8</v>
      </c>
      <c r="Q26" s="35">
        <v>4</v>
      </c>
      <c r="R26" s="42">
        <v>13</v>
      </c>
      <c r="S26" s="42">
        <v>18</v>
      </c>
      <c r="T26" s="42">
        <v>9</v>
      </c>
      <c r="U26" s="42">
        <v>6</v>
      </c>
      <c r="V26" s="113">
        <v>0</v>
      </c>
      <c r="W26" s="36">
        <v>58</v>
      </c>
      <c r="X26" s="41">
        <v>14</v>
      </c>
      <c r="Y26" s="42">
        <v>24</v>
      </c>
      <c r="Z26" s="42">
        <v>50</v>
      </c>
      <c r="AA26" s="42">
        <v>57</v>
      </c>
      <c r="AB26" s="42">
        <v>29</v>
      </c>
      <c r="AC26" s="42">
        <v>8</v>
      </c>
      <c r="AD26" s="35">
        <v>0</v>
      </c>
      <c r="AE26" s="36">
        <v>182</v>
      </c>
    </row>
    <row r="27" spans="2:31" ht="12" customHeight="1" thickBot="1">
      <c r="B27" s="558"/>
      <c r="C27" s="554" t="s">
        <v>19</v>
      </c>
      <c r="D27" s="555"/>
      <c r="E27" s="80">
        <v>85</v>
      </c>
      <c r="F27" s="81">
        <v>219</v>
      </c>
      <c r="G27" s="114">
        <v>304</v>
      </c>
      <c r="H27" s="58">
        <v>50</v>
      </c>
      <c r="I27" s="59">
        <v>56</v>
      </c>
      <c r="J27" s="60">
        <v>74</v>
      </c>
      <c r="K27" s="59">
        <v>59</v>
      </c>
      <c r="L27" s="60">
        <v>50</v>
      </c>
      <c r="M27" s="59">
        <v>15</v>
      </c>
      <c r="N27" s="60">
        <v>0</v>
      </c>
      <c r="O27" s="61">
        <v>304</v>
      </c>
      <c r="P27" s="120">
        <v>24</v>
      </c>
      <c r="Q27" s="81">
        <v>13</v>
      </c>
      <c r="R27" s="121">
        <v>17</v>
      </c>
      <c r="S27" s="121">
        <v>13</v>
      </c>
      <c r="T27" s="121">
        <v>13</v>
      </c>
      <c r="U27" s="121">
        <v>5</v>
      </c>
      <c r="V27" s="122">
        <v>0</v>
      </c>
      <c r="W27" s="57">
        <v>85</v>
      </c>
      <c r="X27" s="120">
        <v>26</v>
      </c>
      <c r="Y27" s="121">
        <v>43</v>
      </c>
      <c r="Z27" s="121">
        <v>57</v>
      </c>
      <c r="AA27" s="121">
        <v>46</v>
      </c>
      <c r="AB27" s="121">
        <v>37</v>
      </c>
      <c r="AC27" s="121">
        <v>10</v>
      </c>
      <c r="AD27" s="81">
        <v>0</v>
      </c>
      <c r="AE27" s="57">
        <v>219</v>
      </c>
    </row>
    <row r="28" spans="2:31" ht="12" customHeight="1" thickBot="1" thickTop="1">
      <c r="B28" s="561"/>
      <c r="C28" s="547" t="s">
        <v>8</v>
      </c>
      <c r="D28" s="548"/>
      <c r="E28" s="43">
        <v>718</v>
      </c>
      <c r="F28" s="44">
        <v>1801</v>
      </c>
      <c r="G28" s="45">
        <v>2519</v>
      </c>
      <c r="H28" s="46">
        <v>394</v>
      </c>
      <c r="I28" s="47">
        <v>467</v>
      </c>
      <c r="J28" s="47">
        <v>586</v>
      </c>
      <c r="K28" s="47">
        <v>596</v>
      </c>
      <c r="L28" s="47">
        <v>353</v>
      </c>
      <c r="M28" s="47">
        <v>123</v>
      </c>
      <c r="N28" s="48">
        <v>0</v>
      </c>
      <c r="O28" s="49">
        <v>2519</v>
      </c>
      <c r="P28" s="50">
        <v>172</v>
      </c>
      <c r="Q28" s="51">
        <v>134</v>
      </c>
      <c r="R28" s="51">
        <v>143</v>
      </c>
      <c r="S28" s="51">
        <v>139</v>
      </c>
      <c r="T28" s="51">
        <v>92</v>
      </c>
      <c r="U28" s="51">
        <v>38</v>
      </c>
      <c r="V28" s="52">
        <v>0</v>
      </c>
      <c r="W28" s="123">
        <v>718</v>
      </c>
      <c r="X28" s="124">
        <v>222</v>
      </c>
      <c r="Y28" s="125">
        <v>333</v>
      </c>
      <c r="Z28" s="125">
        <v>443</v>
      </c>
      <c r="AA28" s="125">
        <v>457</v>
      </c>
      <c r="AB28" s="125">
        <v>261</v>
      </c>
      <c r="AC28" s="125">
        <v>85</v>
      </c>
      <c r="AD28" s="125">
        <v>0</v>
      </c>
      <c r="AE28" s="123">
        <v>1801</v>
      </c>
    </row>
    <row r="29" spans="2:31" ht="12" customHeight="1">
      <c r="B29" s="568" t="s">
        <v>50</v>
      </c>
      <c r="C29" s="545" t="s">
        <v>20</v>
      </c>
      <c r="D29" s="546"/>
      <c r="E29" s="21">
        <v>183</v>
      </c>
      <c r="F29" s="22">
        <v>528</v>
      </c>
      <c r="G29" s="54">
        <v>711</v>
      </c>
      <c r="H29" s="24">
        <v>75</v>
      </c>
      <c r="I29" s="25">
        <v>135</v>
      </c>
      <c r="J29" s="26">
        <v>175</v>
      </c>
      <c r="K29" s="25">
        <v>166</v>
      </c>
      <c r="L29" s="26">
        <v>117</v>
      </c>
      <c r="M29" s="25">
        <v>43</v>
      </c>
      <c r="N29" s="26">
        <v>0</v>
      </c>
      <c r="O29" s="28">
        <v>711</v>
      </c>
      <c r="P29" s="29">
        <v>28</v>
      </c>
      <c r="Q29" s="30">
        <v>44</v>
      </c>
      <c r="R29" s="32">
        <v>48</v>
      </c>
      <c r="S29" s="32">
        <v>33</v>
      </c>
      <c r="T29" s="32">
        <v>23</v>
      </c>
      <c r="U29" s="32">
        <v>7</v>
      </c>
      <c r="V29" s="30">
        <v>0</v>
      </c>
      <c r="W29" s="54">
        <v>183</v>
      </c>
      <c r="X29" s="78">
        <v>47</v>
      </c>
      <c r="Y29" s="31">
        <v>91</v>
      </c>
      <c r="Z29" s="31">
        <v>127</v>
      </c>
      <c r="AA29" s="31">
        <v>133</v>
      </c>
      <c r="AB29" s="31">
        <v>94</v>
      </c>
      <c r="AC29" s="31">
        <v>36</v>
      </c>
      <c r="AD29" s="22">
        <v>0</v>
      </c>
      <c r="AE29" s="54">
        <v>528</v>
      </c>
    </row>
    <row r="30" spans="2:31" ht="12" customHeight="1">
      <c r="B30" s="558"/>
      <c r="C30" s="539" t="s">
        <v>21</v>
      </c>
      <c r="D30" s="540"/>
      <c r="E30" s="34">
        <v>60</v>
      </c>
      <c r="F30" s="35">
        <v>153</v>
      </c>
      <c r="G30" s="36">
        <v>213</v>
      </c>
      <c r="H30" s="37">
        <v>34</v>
      </c>
      <c r="I30" s="38">
        <v>44</v>
      </c>
      <c r="J30" s="39">
        <v>49</v>
      </c>
      <c r="K30" s="38">
        <v>40</v>
      </c>
      <c r="L30" s="39">
        <v>33</v>
      </c>
      <c r="M30" s="38">
        <v>13</v>
      </c>
      <c r="N30" s="39">
        <v>0</v>
      </c>
      <c r="O30" s="40">
        <v>213</v>
      </c>
      <c r="P30" s="41">
        <v>18</v>
      </c>
      <c r="Q30" s="35">
        <v>16</v>
      </c>
      <c r="R30" s="42">
        <v>12</v>
      </c>
      <c r="S30" s="42">
        <v>4</v>
      </c>
      <c r="T30" s="42">
        <v>8</v>
      </c>
      <c r="U30" s="42">
        <v>2</v>
      </c>
      <c r="V30" s="35">
        <v>0</v>
      </c>
      <c r="W30" s="36">
        <v>60</v>
      </c>
      <c r="X30" s="41">
        <v>16</v>
      </c>
      <c r="Y30" s="42">
        <v>28</v>
      </c>
      <c r="Z30" s="42">
        <v>37</v>
      </c>
      <c r="AA30" s="42">
        <v>36</v>
      </c>
      <c r="AB30" s="42">
        <v>25</v>
      </c>
      <c r="AC30" s="42">
        <v>11</v>
      </c>
      <c r="AD30" s="35">
        <v>0</v>
      </c>
      <c r="AE30" s="36">
        <v>153</v>
      </c>
    </row>
    <row r="31" spans="2:31" ht="12" customHeight="1">
      <c r="B31" s="558"/>
      <c r="C31" s="539" t="s">
        <v>22</v>
      </c>
      <c r="D31" s="540"/>
      <c r="E31" s="34">
        <v>69</v>
      </c>
      <c r="F31" s="35">
        <v>177</v>
      </c>
      <c r="G31" s="36">
        <v>246</v>
      </c>
      <c r="H31" s="37">
        <v>47</v>
      </c>
      <c r="I31" s="38">
        <v>50</v>
      </c>
      <c r="J31" s="39">
        <v>47</v>
      </c>
      <c r="K31" s="38">
        <v>64</v>
      </c>
      <c r="L31" s="39">
        <v>21</v>
      </c>
      <c r="M31" s="38">
        <v>17</v>
      </c>
      <c r="N31" s="39">
        <v>0</v>
      </c>
      <c r="O31" s="40">
        <v>246</v>
      </c>
      <c r="P31" s="41">
        <v>18</v>
      </c>
      <c r="Q31" s="35">
        <v>19</v>
      </c>
      <c r="R31" s="42">
        <v>13</v>
      </c>
      <c r="S31" s="42">
        <v>13</v>
      </c>
      <c r="T31" s="42">
        <v>2</v>
      </c>
      <c r="U31" s="42">
        <v>4</v>
      </c>
      <c r="V31" s="35">
        <v>0</v>
      </c>
      <c r="W31" s="36">
        <v>69</v>
      </c>
      <c r="X31" s="41">
        <v>29</v>
      </c>
      <c r="Y31" s="42">
        <v>31</v>
      </c>
      <c r="Z31" s="42">
        <v>34</v>
      </c>
      <c r="AA31" s="42">
        <v>51</v>
      </c>
      <c r="AB31" s="42">
        <v>19</v>
      </c>
      <c r="AC31" s="42">
        <v>13</v>
      </c>
      <c r="AD31" s="35">
        <v>0</v>
      </c>
      <c r="AE31" s="36">
        <v>177</v>
      </c>
    </row>
    <row r="32" spans="2:31" ht="12" customHeight="1">
      <c r="B32" s="558"/>
      <c r="C32" s="539" t="s">
        <v>23</v>
      </c>
      <c r="D32" s="540"/>
      <c r="E32" s="34">
        <v>105</v>
      </c>
      <c r="F32" s="35">
        <v>242</v>
      </c>
      <c r="G32" s="36">
        <v>347</v>
      </c>
      <c r="H32" s="37">
        <v>65</v>
      </c>
      <c r="I32" s="38">
        <v>102</v>
      </c>
      <c r="J32" s="39">
        <v>82</v>
      </c>
      <c r="K32" s="38">
        <v>57</v>
      </c>
      <c r="L32" s="39">
        <v>31</v>
      </c>
      <c r="M32" s="38">
        <v>10</v>
      </c>
      <c r="N32" s="39">
        <v>0</v>
      </c>
      <c r="O32" s="40">
        <v>347</v>
      </c>
      <c r="P32" s="41">
        <v>23</v>
      </c>
      <c r="Q32" s="35">
        <v>22</v>
      </c>
      <c r="R32" s="42">
        <v>33</v>
      </c>
      <c r="S32" s="42">
        <v>13</v>
      </c>
      <c r="T32" s="42">
        <v>11</v>
      </c>
      <c r="U32" s="42">
        <v>3</v>
      </c>
      <c r="V32" s="35">
        <v>0</v>
      </c>
      <c r="W32" s="36">
        <v>105</v>
      </c>
      <c r="X32" s="41">
        <v>42</v>
      </c>
      <c r="Y32" s="42">
        <v>80</v>
      </c>
      <c r="Z32" s="42">
        <v>49</v>
      </c>
      <c r="AA32" s="42">
        <v>44</v>
      </c>
      <c r="AB32" s="42">
        <v>20</v>
      </c>
      <c r="AC32" s="42">
        <v>7</v>
      </c>
      <c r="AD32" s="35">
        <v>0</v>
      </c>
      <c r="AE32" s="36">
        <v>242</v>
      </c>
    </row>
    <row r="33" spans="2:31" ht="12" customHeight="1">
      <c r="B33" s="558"/>
      <c r="C33" s="539" t="s">
        <v>24</v>
      </c>
      <c r="D33" s="540"/>
      <c r="E33" s="80">
        <v>30</v>
      </c>
      <c r="F33" s="81">
        <v>83</v>
      </c>
      <c r="G33" s="114">
        <v>113</v>
      </c>
      <c r="H33" s="130">
        <v>16</v>
      </c>
      <c r="I33" s="131">
        <v>21</v>
      </c>
      <c r="J33" s="132">
        <v>32</v>
      </c>
      <c r="K33" s="131">
        <v>25</v>
      </c>
      <c r="L33" s="132">
        <v>17</v>
      </c>
      <c r="M33" s="131">
        <v>2</v>
      </c>
      <c r="N33" s="132">
        <v>0</v>
      </c>
      <c r="O33" s="133">
        <v>113</v>
      </c>
      <c r="P33" s="120">
        <v>6</v>
      </c>
      <c r="Q33" s="81">
        <v>7</v>
      </c>
      <c r="R33" s="121">
        <v>10</v>
      </c>
      <c r="S33" s="121">
        <v>4</v>
      </c>
      <c r="T33" s="121">
        <v>2</v>
      </c>
      <c r="U33" s="121">
        <v>1</v>
      </c>
      <c r="V33" s="81">
        <v>0</v>
      </c>
      <c r="W33" s="114">
        <v>30</v>
      </c>
      <c r="X33" s="120">
        <v>10</v>
      </c>
      <c r="Y33" s="121">
        <v>14</v>
      </c>
      <c r="Z33" s="121">
        <v>22</v>
      </c>
      <c r="AA33" s="121">
        <v>21</v>
      </c>
      <c r="AB33" s="121">
        <v>15</v>
      </c>
      <c r="AC33" s="121">
        <v>1</v>
      </c>
      <c r="AD33" s="81">
        <v>0</v>
      </c>
      <c r="AE33" s="114">
        <v>83</v>
      </c>
    </row>
    <row r="34" spans="2:31" ht="12" customHeight="1" thickBot="1">
      <c r="B34" s="569"/>
      <c r="C34" s="541" t="s">
        <v>73</v>
      </c>
      <c r="D34" s="542"/>
      <c r="E34" s="55">
        <v>198</v>
      </c>
      <c r="F34" s="56">
        <v>429</v>
      </c>
      <c r="G34" s="57">
        <v>627</v>
      </c>
      <c r="H34" s="58">
        <v>91</v>
      </c>
      <c r="I34" s="59">
        <v>120</v>
      </c>
      <c r="J34" s="60">
        <v>130</v>
      </c>
      <c r="K34" s="59">
        <v>143</v>
      </c>
      <c r="L34" s="60">
        <v>108</v>
      </c>
      <c r="M34" s="59">
        <v>35</v>
      </c>
      <c r="N34" s="60">
        <v>0</v>
      </c>
      <c r="O34" s="61">
        <v>627</v>
      </c>
      <c r="P34" s="62">
        <v>41</v>
      </c>
      <c r="Q34" s="56">
        <v>39</v>
      </c>
      <c r="R34" s="63">
        <v>40</v>
      </c>
      <c r="S34" s="63">
        <v>52</v>
      </c>
      <c r="T34" s="63">
        <v>18</v>
      </c>
      <c r="U34" s="63">
        <v>8</v>
      </c>
      <c r="V34" s="56">
        <v>0</v>
      </c>
      <c r="W34" s="57">
        <v>198</v>
      </c>
      <c r="X34" s="62">
        <v>50</v>
      </c>
      <c r="Y34" s="134">
        <v>81</v>
      </c>
      <c r="Z34" s="134">
        <v>90</v>
      </c>
      <c r="AA34" s="134">
        <v>91</v>
      </c>
      <c r="AB34" s="134">
        <v>90</v>
      </c>
      <c r="AC34" s="134">
        <v>27</v>
      </c>
      <c r="AD34" s="135">
        <v>0</v>
      </c>
      <c r="AE34" s="57">
        <v>429</v>
      </c>
    </row>
    <row r="35" spans="2:31" ht="12" customHeight="1" thickBot="1" thickTop="1">
      <c r="B35" s="561"/>
      <c r="C35" s="543" t="s">
        <v>8</v>
      </c>
      <c r="D35" s="544"/>
      <c r="E35" s="136">
        <v>645</v>
      </c>
      <c r="F35" s="137">
        <v>1612</v>
      </c>
      <c r="G35" s="83">
        <v>2257</v>
      </c>
      <c r="H35" s="138">
        <v>328</v>
      </c>
      <c r="I35" s="139">
        <v>472</v>
      </c>
      <c r="J35" s="139">
        <v>515</v>
      </c>
      <c r="K35" s="139">
        <v>495</v>
      </c>
      <c r="L35" s="139">
        <v>327</v>
      </c>
      <c r="M35" s="139">
        <v>120</v>
      </c>
      <c r="N35" s="140">
        <v>0</v>
      </c>
      <c r="O35" s="141">
        <v>2257</v>
      </c>
      <c r="P35" s="84">
        <v>134</v>
      </c>
      <c r="Q35" s="142">
        <v>147</v>
      </c>
      <c r="R35" s="142">
        <v>156</v>
      </c>
      <c r="S35" s="142">
        <v>119</v>
      </c>
      <c r="T35" s="142">
        <v>64</v>
      </c>
      <c r="U35" s="142">
        <v>25</v>
      </c>
      <c r="V35" s="143">
        <v>0</v>
      </c>
      <c r="W35" s="83">
        <v>645</v>
      </c>
      <c r="X35" s="84">
        <v>194</v>
      </c>
      <c r="Y35" s="85">
        <v>325</v>
      </c>
      <c r="Z35" s="85">
        <v>359</v>
      </c>
      <c r="AA35" s="85">
        <v>376</v>
      </c>
      <c r="AB35" s="85">
        <v>263</v>
      </c>
      <c r="AC35" s="85">
        <v>95</v>
      </c>
      <c r="AD35" s="85">
        <v>0</v>
      </c>
      <c r="AE35" s="83">
        <v>1612</v>
      </c>
    </row>
    <row r="36" spans="2:31" ht="12" customHeight="1">
      <c r="B36" s="570" t="s">
        <v>51</v>
      </c>
      <c r="C36" s="545" t="s">
        <v>25</v>
      </c>
      <c r="D36" s="546"/>
      <c r="E36" s="21">
        <v>497</v>
      </c>
      <c r="F36" s="22">
        <v>1317</v>
      </c>
      <c r="G36" s="54">
        <v>1814</v>
      </c>
      <c r="H36" s="24">
        <v>306</v>
      </c>
      <c r="I36" s="25">
        <v>368</v>
      </c>
      <c r="J36" s="26">
        <v>435</v>
      </c>
      <c r="K36" s="25">
        <v>405</v>
      </c>
      <c r="L36" s="26">
        <v>235</v>
      </c>
      <c r="M36" s="25">
        <v>65</v>
      </c>
      <c r="N36" s="26">
        <v>0</v>
      </c>
      <c r="O36" s="28">
        <v>1814</v>
      </c>
      <c r="P36" s="78">
        <v>138</v>
      </c>
      <c r="Q36" s="22">
        <v>99</v>
      </c>
      <c r="R36" s="31">
        <v>109</v>
      </c>
      <c r="S36" s="31">
        <v>84</v>
      </c>
      <c r="T36" s="31">
        <v>51</v>
      </c>
      <c r="U36" s="31">
        <v>16</v>
      </c>
      <c r="V36" s="79">
        <v>0</v>
      </c>
      <c r="W36" s="33">
        <v>497</v>
      </c>
      <c r="X36" s="29">
        <v>168</v>
      </c>
      <c r="Y36" s="32">
        <v>269</v>
      </c>
      <c r="Z36" s="32">
        <v>326</v>
      </c>
      <c r="AA36" s="32">
        <v>321</v>
      </c>
      <c r="AB36" s="32">
        <v>184</v>
      </c>
      <c r="AC36" s="32">
        <v>49</v>
      </c>
      <c r="AD36" s="30">
        <v>0</v>
      </c>
      <c r="AE36" s="33">
        <v>1317</v>
      </c>
    </row>
    <row r="37" spans="2:31" ht="12" customHeight="1">
      <c r="B37" s="571"/>
      <c r="C37" s="539" t="s">
        <v>26</v>
      </c>
      <c r="D37" s="540"/>
      <c r="E37" s="34">
        <v>34</v>
      </c>
      <c r="F37" s="35">
        <v>107</v>
      </c>
      <c r="G37" s="36">
        <v>141</v>
      </c>
      <c r="H37" s="37">
        <v>20</v>
      </c>
      <c r="I37" s="38">
        <v>18</v>
      </c>
      <c r="J37" s="39">
        <v>36</v>
      </c>
      <c r="K37" s="38">
        <v>36</v>
      </c>
      <c r="L37" s="39">
        <v>23</v>
      </c>
      <c r="M37" s="38">
        <v>8</v>
      </c>
      <c r="N37" s="39">
        <v>0</v>
      </c>
      <c r="O37" s="40">
        <v>141</v>
      </c>
      <c r="P37" s="41">
        <v>9</v>
      </c>
      <c r="Q37" s="35">
        <v>1</v>
      </c>
      <c r="R37" s="42">
        <v>8</v>
      </c>
      <c r="S37" s="42">
        <v>8</v>
      </c>
      <c r="T37" s="42">
        <v>7</v>
      </c>
      <c r="U37" s="42">
        <v>1</v>
      </c>
      <c r="V37" s="113">
        <v>0</v>
      </c>
      <c r="W37" s="33">
        <v>34</v>
      </c>
      <c r="X37" s="41">
        <v>11</v>
      </c>
      <c r="Y37" s="42">
        <v>17</v>
      </c>
      <c r="Z37" s="42">
        <v>28</v>
      </c>
      <c r="AA37" s="42">
        <v>28</v>
      </c>
      <c r="AB37" s="42">
        <v>16</v>
      </c>
      <c r="AC37" s="42">
        <v>7</v>
      </c>
      <c r="AD37" s="35">
        <v>0</v>
      </c>
      <c r="AE37" s="33">
        <v>107</v>
      </c>
    </row>
    <row r="38" spans="2:31" ht="12" customHeight="1">
      <c r="B38" s="571"/>
      <c r="C38" s="539" t="s">
        <v>27</v>
      </c>
      <c r="D38" s="540"/>
      <c r="E38" s="34">
        <v>24</v>
      </c>
      <c r="F38" s="35">
        <v>34</v>
      </c>
      <c r="G38" s="36">
        <v>58</v>
      </c>
      <c r="H38" s="37">
        <v>10</v>
      </c>
      <c r="I38" s="38">
        <v>11</v>
      </c>
      <c r="J38" s="39">
        <v>13</v>
      </c>
      <c r="K38" s="38">
        <v>14</v>
      </c>
      <c r="L38" s="39">
        <v>9</v>
      </c>
      <c r="M38" s="38">
        <v>1</v>
      </c>
      <c r="N38" s="39">
        <v>0</v>
      </c>
      <c r="O38" s="40">
        <v>58</v>
      </c>
      <c r="P38" s="41">
        <v>9</v>
      </c>
      <c r="Q38" s="35">
        <v>4</v>
      </c>
      <c r="R38" s="42">
        <v>5</v>
      </c>
      <c r="S38" s="42">
        <v>4</v>
      </c>
      <c r="T38" s="42">
        <v>2</v>
      </c>
      <c r="U38" s="42">
        <v>0</v>
      </c>
      <c r="V38" s="113">
        <v>0</v>
      </c>
      <c r="W38" s="33">
        <v>24</v>
      </c>
      <c r="X38" s="41">
        <v>1</v>
      </c>
      <c r="Y38" s="42">
        <v>7</v>
      </c>
      <c r="Z38" s="42">
        <v>8</v>
      </c>
      <c r="AA38" s="42">
        <v>10</v>
      </c>
      <c r="AB38" s="42">
        <v>7</v>
      </c>
      <c r="AC38" s="42">
        <v>1</v>
      </c>
      <c r="AD38" s="35">
        <v>0</v>
      </c>
      <c r="AE38" s="33">
        <v>34</v>
      </c>
    </row>
    <row r="39" spans="2:31" ht="12" customHeight="1">
      <c r="B39" s="571"/>
      <c r="C39" s="539" t="s">
        <v>28</v>
      </c>
      <c r="D39" s="540"/>
      <c r="E39" s="80">
        <v>39</v>
      </c>
      <c r="F39" s="81">
        <v>124</v>
      </c>
      <c r="G39" s="36">
        <v>163</v>
      </c>
      <c r="H39" s="37">
        <v>21</v>
      </c>
      <c r="I39" s="38">
        <v>33</v>
      </c>
      <c r="J39" s="39">
        <v>34</v>
      </c>
      <c r="K39" s="38">
        <v>43</v>
      </c>
      <c r="L39" s="39">
        <v>23</v>
      </c>
      <c r="M39" s="38">
        <v>9</v>
      </c>
      <c r="N39" s="39">
        <v>0</v>
      </c>
      <c r="O39" s="40">
        <v>163</v>
      </c>
      <c r="P39" s="120">
        <v>10</v>
      </c>
      <c r="Q39" s="81">
        <v>16</v>
      </c>
      <c r="R39" s="121">
        <v>4</v>
      </c>
      <c r="S39" s="121">
        <v>7</v>
      </c>
      <c r="T39" s="121">
        <v>2</v>
      </c>
      <c r="U39" s="121">
        <v>0</v>
      </c>
      <c r="V39" s="122">
        <v>0</v>
      </c>
      <c r="W39" s="36">
        <v>39</v>
      </c>
      <c r="X39" s="120">
        <v>11</v>
      </c>
      <c r="Y39" s="121">
        <v>17</v>
      </c>
      <c r="Z39" s="121">
        <v>30</v>
      </c>
      <c r="AA39" s="121">
        <v>36</v>
      </c>
      <c r="AB39" s="121">
        <v>21</v>
      </c>
      <c r="AC39" s="121">
        <v>9</v>
      </c>
      <c r="AD39" s="81">
        <v>0</v>
      </c>
      <c r="AE39" s="33">
        <v>124</v>
      </c>
    </row>
    <row r="40" spans="2:31" ht="12" customHeight="1" thickBot="1">
      <c r="B40" s="571"/>
      <c r="C40" s="554" t="s">
        <v>74</v>
      </c>
      <c r="D40" s="555"/>
      <c r="E40" s="34">
        <v>289</v>
      </c>
      <c r="F40" s="35">
        <v>676</v>
      </c>
      <c r="G40" s="36">
        <v>965</v>
      </c>
      <c r="H40" s="144">
        <v>168</v>
      </c>
      <c r="I40" s="145">
        <v>212</v>
      </c>
      <c r="J40" s="146">
        <v>198</v>
      </c>
      <c r="K40" s="145">
        <v>218</v>
      </c>
      <c r="L40" s="146">
        <v>127</v>
      </c>
      <c r="M40" s="145">
        <v>42</v>
      </c>
      <c r="N40" s="146">
        <v>0</v>
      </c>
      <c r="O40" s="147">
        <v>965</v>
      </c>
      <c r="P40" s="41">
        <v>70</v>
      </c>
      <c r="Q40" s="35">
        <v>77</v>
      </c>
      <c r="R40" s="42">
        <v>50</v>
      </c>
      <c r="S40" s="42">
        <v>51</v>
      </c>
      <c r="T40" s="42">
        <v>34</v>
      </c>
      <c r="U40" s="42">
        <v>7</v>
      </c>
      <c r="V40" s="113">
        <v>0</v>
      </c>
      <c r="W40" s="33">
        <v>289</v>
      </c>
      <c r="X40" s="41">
        <v>98</v>
      </c>
      <c r="Y40" s="42">
        <v>135</v>
      </c>
      <c r="Z40" s="42">
        <v>148</v>
      </c>
      <c r="AA40" s="42">
        <v>167</v>
      </c>
      <c r="AB40" s="42">
        <v>93</v>
      </c>
      <c r="AC40" s="42">
        <v>35</v>
      </c>
      <c r="AD40" s="35">
        <v>0</v>
      </c>
      <c r="AE40" s="33">
        <v>676</v>
      </c>
    </row>
    <row r="41" spans="2:31" ht="12" customHeight="1" thickBot="1" thickTop="1">
      <c r="B41" s="572"/>
      <c r="C41" s="547" t="s">
        <v>8</v>
      </c>
      <c r="D41" s="548"/>
      <c r="E41" s="43">
        <v>883</v>
      </c>
      <c r="F41" s="44">
        <v>2258</v>
      </c>
      <c r="G41" s="45">
        <v>3141</v>
      </c>
      <c r="H41" s="46">
        <v>525</v>
      </c>
      <c r="I41" s="47">
        <v>642</v>
      </c>
      <c r="J41" s="47">
        <v>716</v>
      </c>
      <c r="K41" s="47">
        <v>716</v>
      </c>
      <c r="L41" s="47">
        <v>417</v>
      </c>
      <c r="M41" s="47">
        <v>125</v>
      </c>
      <c r="N41" s="48">
        <v>0</v>
      </c>
      <c r="O41" s="49">
        <v>3141</v>
      </c>
      <c r="P41" s="50">
        <v>236</v>
      </c>
      <c r="Q41" s="51">
        <v>197</v>
      </c>
      <c r="R41" s="51">
        <v>176</v>
      </c>
      <c r="S41" s="51">
        <v>154</v>
      </c>
      <c r="T41" s="51">
        <v>96</v>
      </c>
      <c r="U41" s="51">
        <v>24</v>
      </c>
      <c r="V41" s="52">
        <v>0</v>
      </c>
      <c r="W41" s="123">
        <v>883</v>
      </c>
      <c r="X41" s="124">
        <v>289</v>
      </c>
      <c r="Y41" s="125">
        <v>445</v>
      </c>
      <c r="Z41" s="125">
        <v>540</v>
      </c>
      <c r="AA41" s="125">
        <v>562</v>
      </c>
      <c r="AB41" s="125">
        <v>321</v>
      </c>
      <c r="AC41" s="125">
        <v>101</v>
      </c>
      <c r="AD41" s="125">
        <v>0</v>
      </c>
      <c r="AE41" s="123">
        <v>2258</v>
      </c>
    </row>
    <row r="42" spans="2:31" ht="12" customHeight="1" thickBot="1">
      <c r="B42" s="568" t="s">
        <v>54</v>
      </c>
      <c r="C42" s="549" t="s">
        <v>32</v>
      </c>
      <c r="D42" s="550"/>
      <c r="E42" s="21">
        <v>1334</v>
      </c>
      <c r="F42" s="22">
        <v>2974</v>
      </c>
      <c r="G42" s="54">
        <v>4308</v>
      </c>
      <c r="H42" s="24">
        <v>1086</v>
      </c>
      <c r="I42" s="25">
        <v>971</v>
      </c>
      <c r="J42" s="26">
        <v>907</v>
      </c>
      <c r="K42" s="25">
        <v>774</v>
      </c>
      <c r="L42" s="26">
        <v>422</v>
      </c>
      <c r="M42" s="25">
        <v>148</v>
      </c>
      <c r="N42" s="26">
        <v>0</v>
      </c>
      <c r="O42" s="28">
        <v>4308</v>
      </c>
      <c r="P42" s="78">
        <v>495</v>
      </c>
      <c r="Q42" s="22">
        <v>323</v>
      </c>
      <c r="R42" s="31">
        <v>220</v>
      </c>
      <c r="S42" s="31">
        <v>184</v>
      </c>
      <c r="T42" s="31">
        <v>88</v>
      </c>
      <c r="U42" s="31">
        <v>24</v>
      </c>
      <c r="V42" s="79">
        <v>0</v>
      </c>
      <c r="W42" s="54">
        <v>1334</v>
      </c>
      <c r="X42" s="78">
        <v>591</v>
      </c>
      <c r="Y42" s="31">
        <v>648</v>
      </c>
      <c r="Z42" s="31">
        <v>687</v>
      </c>
      <c r="AA42" s="31">
        <v>590</v>
      </c>
      <c r="AB42" s="31">
        <v>334</v>
      </c>
      <c r="AC42" s="31">
        <v>124</v>
      </c>
      <c r="AD42" s="22">
        <v>0</v>
      </c>
      <c r="AE42" s="23">
        <v>2974</v>
      </c>
    </row>
    <row r="43" spans="2:31" ht="12" customHeight="1" thickBot="1" thickTop="1">
      <c r="B43" s="561"/>
      <c r="C43" s="543" t="s">
        <v>8</v>
      </c>
      <c r="D43" s="544"/>
      <c r="E43" s="43">
        <v>1334</v>
      </c>
      <c r="F43" s="44">
        <v>2974</v>
      </c>
      <c r="G43" s="45">
        <v>4308</v>
      </c>
      <c r="H43" s="46">
        <v>1086</v>
      </c>
      <c r="I43" s="47">
        <v>971</v>
      </c>
      <c r="J43" s="47">
        <v>907</v>
      </c>
      <c r="K43" s="47">
        <v>774</v>
      </c>
      <c r="L43" s="47">
        <v>422</v>
      </c>
      <c r="M43" s="47">
        <v>148</v>
      </c>
      <c r="N43" s="48">
        <v>0</v>
      </c>
      <c r="O43" s="49">
        <v>4308</v>
      </c>
      <c r="P43" s="50">
        <v>495</v>
      </c>
      <c r="Q43" s="51">
        <v>323</v>
      </c>
      <c r="R43" s="51">
        <v>220</v>
      </c>
      <c r="S43" s="51">
        <v>184</v>
      </c>
      <c r="T43" s="51">
        <v>88</v>
      </c>
      <c r="U43" s="51">
        <v>24</v>
      </c>
      <c r="V43" s="52">
        <v>0</v>
      </c>
      <c r="W43" s="83">
        <v>1334</v>
      </c>
      <c r="X43" s="50">
        <v>591</v>
      </c>
      <c r="Y43" s="51">
        <v>648</v>
      </c>
      <c r="Z43" s="51">
        <v>687</v>
      </c>
      <c r="AA43" s="51">
        <v>590</v>
      </c>
      <c r="AB43" s="51">
        <v>334</v>
      </c>
      <c r="AC43" s="44">
        <v>124</v>
      </c>
      <c r="AD43" s="52">
        <v>0</v>
      </c>
      <c r="AE43" s="45">
        <v>2974</v>
      </c>
    </row>
    <row r="44" spans="2:31" ht="12" customHeight="1">
      <c r="B44" s="568" t="s">
        <v>53</v>
      </c>
      <c r="C44" s="545" t="s">
        <v>31</v>
      </c>
      <c r="D44" s="546"/>
      <c r="E44" s="21">
        <v>1173</v>
      </c>
      <c r="F44" s="22">
        <v>3516</v>
      </c>
      <c r="G44" s="54">
        <v>4689</v>
      </c>
      <c r="H44" s="24">
        <v>955</v>
      </c>
      <c r="I44" s="25">
        <v>1027</v>
      </c>
      <c r="J44" s="26">
        <v>1094</v>
      </c>
      <c r="K44" s="25">
        <v>912</v>
      </c>
      <c r="L44" s="26">
        <v>532</v>
      </c>
      <c r="M44" s="25">
        <v>169</v>
      </c>
      <c r="N44" s="26">
        <v>0</v>
      </c>
      <c r="O44" s="28">
        <v>4689</v>
      </c>
      <c r="P44" s="29">
        <v>367</v>
      </c>
      <c r="Q44" s="30">
        <v>281</v>
      </c>
      <c r="R44" s="32">
        <v>236</v>
      </c>
      <c r="S44" s="32">
        <v>166</v>
      </c>
      <c r="T44" s="32">
        <v>95</v>
      </c>
      <c r="U44" s="32">
        <v>28</v>
      </c>
      <c r="V44" s="30">
        <v>0</v>
      </c>
      <c r="W44" s="33">
        <v>1173</v>
      </c>
      <c r="X44" s="29">
        <v>588</v>
      </c>
      <c r="Y44" s="32">
        <v>746</v>
      </c>
      <c r="Z44" s="32">
        <v>858</v>
      </c>
      <c r="AA44" s="32">
        <v>746</v>
      </c>
      <c r="AB44" s="32">
        <v>437</v>
      </c>
      <c r="AC44" s="32">
        <v>141</v>
      </c>
      <c r="AD44" s="30">
        <v>0</v>
      </c>
      <c r="AE44" s="33">
        <v>3516</v>
      </c>
    </row>
    <row r="45" spans="2:31" ht="12" customHeight="1" thickBot="1">
      <c r="B45" s="558"/>
      <c r="C45" s="541" t="s">
        <v>75</v>
      </c>
      <c r="D45" s="542"/>
      <c r="E45" s="80">
        <v>387</v>
      </c>
      <c r="F45" s="81">
        <v>897</v>
      </c>
      <c r="G45" s="36">
        <v>1284</v>
      </c>
      <c r="H45" s="58">
        <v>281</v>
      </c>
      <c r="I45" s="59">
        <v>294</v>
      </c>
      <c r="J45" s="60">
        <v>279</v>
      </c>
      <c r="K45" s="59">
        <v>254</v>
      </c>
      <c r="L45" s="60">
        <v>135</v>
      </c>
      <c r="M45" s="59">
        <v>41</v>
      </c>
      <c r="N45" s="60">
        <v>0</v>
      </c>
      <c r="O45" s="61">
        <v>1284</v>
      </c>
      <c r="P45" s="120">
        <v>117</v>
      </c>
      <c r="Q45" s="81">
        <v>111</v>
      </c>
      <c r="R45" s="121">
        <v>78</v>
      </c>
      <c r="S45" s="121">
        <v>53</v>
      </c>
      <c r="T45" s="121">
        <v>21</v>
      </c>
      <c r="U45" s="121">
        <v>7</v>
      </c>
      <c r="V45" s="81">
        <v>0</v>
      </c>
      <c r="W45" s="33">
        <v>387</v>
      </c>
      <c r="X45" s="120">
        <v>164</v>
      </c>
      <c r="Y45" s="121">
        <v>183</v>
      </c>
      <c r="Z45" s="121">
        <v>201</v>
      </c>
      <c r="AA45" s="121">
        <v>201</v>
      </c>
      <c r="AB45" s="121">
        <v>114</v>
      </c>
      <c r="AC45" s="121">
        <v>34</v>
      </c>
      <c r="AD45" s="81">
        <v>0</v>
      </c>
      <c r="AE45" s="33">
        <v>897</v>
      </c>
    </row>
    <row r="46" spans="2:31" s="77" customFormat="1" ht="12" customHeight="1" thickBot="1" thickTop="1">
      <c r="B46" s="561"/>
      <c r="C46" s="543" t="s">
        <v>8</v>
      </c>
      <c r="D46" s="544"/>
      <c r="E46" s="148">
        <v>1560</v>
      </c>
      <c r="F46" s="149">
        <v>4413</v>
      </c>
      <c r="G46" s="150">
        <v>5973</v>
      </c>
      <c r="H46" s="151">
        <v>1236</v>
      </c>
      <c r="I46" s="152">
        <v>1321</v>
      </c>
      <c r="J46" s="152">
        <v>1373</v>
      </c>
      <c r="K46" s="152">
        <v>1166</v>
      </c>
      <c r="L46" s="152">
        <v>667</v>
      </c>
      <c r="M46" s="152">
        <v>210</v>
      </c>
      <c r="N46" s="153">
        <v>0</v>
      </c>
      <c r="O46" s="154">
        <v>5973</v>
      </c>
      <c r="P46" s="155">
        <v>484</v>
      </c>
      <c r="Q46" s="156">
        <v>392</v>
      </c>
      <c r="R46" s="156">
        <v>314</v>
      </c>
      <c r="S46" s="156">
        <v>219</v>
      </c>
      <c r="T46" s="156">
        <v>116</v>
      </c>
      <c r="U46" s="156">
        <v>35</v>
      </c>
      <c r="V46" s="157">
        <v>0</v>
      </c>
      <c r="W46" s="150">
        <v>1560</v>
      </c>
      <c r="X46" s="155">
        <v>752</v>
      </c>
      <c r="Y46" s="158">
        <v>929</v>
      </c>
      <c r="Z46" s="158">
        <v>1059</v>
      </c>
      <c r="AA46" s="158">
        <v>947</v>
      </c>
      <c r="AB46" s="158">
        <v>551</v>
      </c>
      <c r="AC46" s="158">
        <v>175</v>
      </c>
      <c r="AD46" s="159">
        <v>0</v>
      </c>
      <c r="AE46" s="150">
        <v>4413</v>
      </c>
    </row>
    <row r="47" spans="2:31" ht="12" customHeight="1">
      <c r="B47" s="570" t="s">
        <v>55</v>
      </c>
      <c r="C47" s="545" t="s">
        <v>33</v>
      </c>
      <c r="D47" s="546"/>
      <c r="E47" s="21">
        <v>520</v>
      </c>
      <c r="F47" s="22">
        <v>1382</v>
      </c>
      <c r="G47" s="54">
        <v>1902</v>
      </c>
      <c r="H47" s="24">
        <v>417</v>
      </c>
      <c r="I47" s="25">
        <v>383</v>
      </c>
      <c r="J47" s="26">
        <v>443</v>
      </c>
      <c r="K47" s="25">
        <v>386</v>
      </c>
      <c r="L47" s="26">
        <v>221</v>
      </c>
      <c r="M47" s="25">
        <v>52</v>
      </c>
      <c r="N47" s="26">
        <v>0</v>
      </c>
      <c r="O47" s="28">
        <v>1902</v>
      </c>
      <c r="P47" s="78">
        <v>178</v>
      </c>
      <c r="Q47" s="22">
        <v>105</v>
      </c>
      <c r="R47" s="31">
        <v>104</v>
      </c>
      <c r="S47" s="31">
        <v>78</v>
      </c>
      <c r="T47" s="31">
        <v>43</v>
      </c>
      <c r="U47" s="31">
        <v>12</v>
      </c>
      <c r="V47" s="79">
        <v>0</v>
      </c>
      <c r="W47" s="33">
        <v>520</v>
      </c>
      <c r="X47" s="29">
        <v>239</v>
      </c>
      <c r="Y47" s="32">
        <v>278</v>
      </c>
      <c r="Z47" s="32">
        <v>339</v>
      </c>
      <c r="AA47" s="32">
        <v>308</v>
      </c>
      <c r="AB47" s="32">
        <v>178</v>
      </c>
      <c r="AC47" s="32">
        <v>40</v>
      </c>
      <c r="AD47" s="30">
        <v>0</v>
      </c>
      <c r="AE47" s="33">
        <v>1382</v>
      </c>
    </row>
    <row r="48" spans="2:31" ht="12" customHeight="1">
      <c r="B48" s="571"/>
      <c r="C48" s="539" t="s">
        <v>34</v>
      </c>
      <c r="D48" s="540"/>
      <c r="E48" s="34">
        <v>67</v>
      </c>
      <c r="F48" s="35">
        <v>120</v>
      </c>
      <c r="G48" s="36">
        <v>187</v>
      </c>
      <c r="H48" s="37">
        <v>26</v>
      </c>
      <c r="I48" s="38">
        <v>44</v>
      </c>
      <c r="J48" s="39">
        <v>48</v>
      </c>
      <c r="K48" s="38">
        <v>47</v>
      </c>
      <c r="L48" s="39">
        <v>14</v>
      </c>
      <c r="M48" s="38">
        <v>8</v>
      </c>
      <c r="N48" s="39">
        <v>0</v>
      </c>
      <c r="O48" s="40">
        <v>187</v>
      </c>
      <c r="P48" s="41">
        <v>13</v>
      </c>
      <c r="Q48" s="35">
        <v>17</v>
      </c>
      <c r="R48" s="42">
        <v>18</v>
      </c>
      <c r="S48" s="42">
        <v>15</v>
      </c>
      <c r="T48" s="42">
        <v>3</v>
      </c>
      <c r="U48" s="42">
        <v>1</v>
      </c>
      <c r="V48" s="113">
        <v>0</v>
      </c>
      <c r="W48" s="33">
        <v>67</v>
      </c>
      <c r="X48" s="41">
        <v>13</v>
      </c>
      <c r="Y48" s="42">
        <v>27</v>
      </c>
      <c r="Z48" s="42">
        <v>30</v>
      </c>
      <c r="AA48" s="42">
        <v>32</v>
      </c>
      <c r="AB48" s="42">
        <v>11</v>
      </c>
      <c r="AC48" s="42">
        <v>7</v>
      </c>
      <c r="AD48" s="35">
        <v>0</v>
      </c>
      <c r="AE48" s="33">
        <v>120</v>
      </c>
    </row>
    <row r="49" spans="2:31" s="77" customFormat="1" ht="12" customHeight="1">
      <c r="B49" s="571"/>
      <c r="C49" s="539" t="s">
        <v>35</v>
      </c>
      <c r="D49" s="540"/>
      <c r="E49" s="126">
        <v>62</v>
      </c>
      <c r="F49" s="127">
        <v>121</v>
      </c>
      <c r="G49" s="36">
        <v>183</v>
      </c>
      <c r="H49" s="37">
        <v>52</v>
      </c>
      <c r="I49" s="38">
        <v>32</v>
      </c>
      <c r="J49" s="39">
        <v>42</v>
      </c>
      <c r="K49" s="38">
        <v>33</v>
      </c>
      <c r="L49" s="39">
        <v>17</v>
      </c>
      <c r="M49" s="38">
        <v>7</v>
      </c>
      <c r="N49" s="39">
        <v>0</v>
      </c>
      <c r="O49" s="40">
        <v>183</v>
      </c>
      <c r="P49" s="128">
        <v>28</v>
      </c>
      <c r="Q49" s="127">
        <v>11</v>
      </c>
      <c r="R49" s="129">
        <v>12</v>
      </c>
      <c r="S49" s="129">
        <v>7</v>
      </c>
      <c r="T49" s="129">
        <v>4</v>
      </c>
      <c r="U49" s="129">
        <v>0</v>
      </c>
      <c r="V49" s="160">
        <v>0</v>
      </c>
      <c r="W49" s="33">
        <v>62</v>
      </c>
      <c r="X49" s="128">
        <v>24</v>
      </c>
      <c r="Y49" s="129">
        <v>21</v>
      </c>
      <c r="Z49" s="129">
        <v>30</v>
      </c>
      <c r="AA49" s="129">
        <v>26</v>
      </c>
      <c r="AB49" s="129">
        <v>13</v>
      </c>
      <c r="AC49" s="129">
        <v>7</v>
      </c>
      <c r="AD49" s="127">
        <v>0</v>
      </c>
      <c r="AE49" s="33">
        <v>121</v>
      </c>
    </row>
    <row r="50" spans="2:31" ht="12" customHeight="1">
      <c r="B50" s="571"/>
      <c r="C50" s="539" t="s">
        <v>36</v>
      </c>
      <c r="D50" s="540"/>
      <c r="E50" s="34">
        <v>68</v>
      </c>
      <c r="F50" s="35">
        <v>140</v>
      </c>
      <c r="G50" s="36">
        <v>208</v>
      </c>
      <c r="H50" s="37">
        <v>40</v>
      </c>
      <c r="I50" s="38">
        <v>43</v>
      </c>
      <c r="J50" s="39">
        <v>54</v>
      </c>
      <c r="K50" s="38">
        <v>36</v>
      </c>
      <c r="L50" s="39">
        <v>25</v>
      </c>
      <c r="M50" s="38">
        <v>10</v>
      </c>
      <c r="N50" s="39">
        <v>0</v>
      </c>
      <c r="O50" s="40">
        <v>208</v>
      </c>
      <c r="P50" s="41">
        <v>19</v>
      </c>
      <c r="Q50" s="35">
        <v>16</v>
      </c>
      <c r="R50" s="42">
        <v>14</v>
      </c>
      <c r="S50" s="42">
        <v>10</v>
      </c>
      <c r="T50" s="42">
        <v>7</v>
      </c>
      <c r="U50" s="42">
        <v>2</v>
      </c>
      <c r="V50" s="113">
        <v>0</v>
      </c>
      <c r="W50" s="33">
        <v>68</v>
      </c>
      <c r="X50" s="41">
        <v>21</v>
      </c>
      <c r="Y50" s="42">
        <v>27</v>
      </c>
      <c r="Z50" s="42">
        <v>40</v>
      </c>
      <c r="AA50" s="42">
        <v>26</v>
      </c>
      <c r="AB50" s="42">
        <v>18</v>
      </c>
      <c r="AC50" s="42">
        <v>8</v>
      </c>
      <c r="AD50" s="35">
        <v>0</v>
      </c>
      <c r="AE50" s="33">
        <v>140</v>
      </c>
    </row>
    <row r="51" spans="2:31" ht="12" customHeight="1">
      <c r="B51" s="571"/>
      <c r="C51" s="539" t="s">
        <v>37</v>
      </c>
      <c r="D51" s="540"/>
      <c r="E51" s="34">
        <v>279</v>
      </c>
      <c r="F51" s="35">
        <v>563</v>
      </c>
      <c r="G51" s="36">
        <v>842</v>
      </c>
      <c r="H51" s="37">
        <v>235</v>
      </c>
      <c r="I51" s="38">
        <v>205</v>
      </c>
      <c r="J51" s="39">
        <v>167</v>
      </c>
      <c r="K51" s="38">
        <v>126</v>
      </c>
      <c r="L51" s="39">
        <v>79</v>
      </c>
      <c r="M51" s="38">
        <v>30</v>
      </c>
      <c r="N51" s="39">
        <v>0</v>
      </c>
      <c r="O51" s="40">
        <v>842</v>
      </c>
      <c r="P51" s="41">
        <v>117</v>
      </c>
      <c r="Q51" s="35">
        <v>71</v>
      </c>
      <c r="R51" s="42">
        <v>47</v>
      </c>
      <c r="S51" s="42">
        <v>19</v>
      </c>
      <c r="T51" s="42">
        <v>17</v>
      </c>
      <c r="U51" s="42">
        <v>8</v>
      </c>
      <c r="V51" s="113">
        <v>0</v>
      </c>
      <c r="W51" s="33">
        <v>279</v>
      </c>
      <c r="X51" s="41">
        <v>118</v>
      </c>
      <c r="Y51" s="42">
        <v>134</v>
      </c>
      <c r="Z51" s="42">
        <v>120</v>
      </c>
      <c r="AA51" s="42">
        <v>107</v>
      </c>
      <c r="AB51" s="42">
        <v>62</v>
      </c>
      <c r="AC51" s="42">
        <v>22</v>
      </c>
      <c r="AD51" s="35">
        <v>0</v>
      </c>
      <c r="AE51" s="33">
        <v>563</v>
      </c>
    </row>
    <row r="52" spans="2:31" ht="12" customHeight="1" thickBot="1">
      <c r="B52" s="571"/>
      <c r="C52" s="541" t="s">
        <v>38</v>
      </c>
      <c r="D52" s="542"/>
      <c r="E52" s="80">
        <v>156</v>
      </c>
      <c r="F52" s="81">
        <v>301</v>
      </c>
      <c r="G52" s="36">
        <v>457</v>
      </c>
      <c r="H52" s="58">
        <v>111</v>
      </c>
      <c r="I52" s="59">
        <v>99</v>
      </c>
      <c r="J52" s="60">
        <v>85</v>
      </c>
      <c r="K52" s="59">
        <v>88</v>
      </c>
      <c r="L52" s="60">
        <v>56</v>
      </c>
      <c r="M52" s="59">
        <v>18</v>
      </c>
      <c r="N52" s="60">
        <v>0</v>
      </c>
      <c r="O52" s="61">
        <v>457</v>
      </c>
      <c r="P52" s="120">
        <v>54</v>
      </c>
      <c r="Q52" s="81">
        <v>30</v>
      </c>
      <c r="R52" s="63">
        <v>29</v>
      </c>
      <c r="S52" s="63">
        <v>21</v>
      </c>
      <c r="T52" s="63">
        <v>18</v>
      </c>
      <c r="U52" s="63">
        <v>4</v>
      </c>
      <c r="V52" s="82">
        <v>0</v>
      </c>
      <c r="W52" s="57">
        <v>156</v>
      </c>
      <c r="X52" s="62">
        <v>57</v>
      </c>
      <c r="Y52" s="63">
        <v>69</v>
      </c>
      <c r="Z52" s="63">
        <v>56</v>
      </c>
      <c r="AA52" s="63">
        <v>67</v>
      </c>
      <c r="AB52" s="63">
        <v>38</v>
      </c>
      <c r="AC52" s="63">
        <v>14</v>
      </c>
      <c r="AD52" s="56">
        <v>0</v>
      </c>
      <c r="AE52" s="57">
        <v>301</v>
      </c>
    </row>
    <row r="53" spans="2:31" ht="12" customHeight="1" thickBot="1" thickTop="1">
      <c r="B53" s="572"/>
      <c r="C53" s="543" t="s">
        <v>8</v>
      </c>
      <c r="D53" s="544"/>
      <c r="E53" s="43">
        <v>1152</v>
      </c>
      <c r="F53" s="44">
        <v>2627</v>
      </c>
      <c r="G53" s="45">
        <v>3779</v>
      </c>
      <c r="H53" s="46">
        <v>881</v>
      </c>
      <c r="I53" s="47">
        <v>806</v>
      </c>
      <c r="J53" s="47">
        <v>839</v>
      </c>
      <c r="K53" s="47">
        <v>716</v>
      </c>
      <c r="L53" s="47">
        <v>412</v>
      </c>
      <c r="M53" s="47">
        <v>125</v>
      </c>
      <c r="N53" s="48">
        <v>0</v>
      </c>
      <c r="O53" s="49">
        <v>3779</v>
      </c>
      <c r="P53" s="50">
        <v>409</v>
      </c>
      <c r="Q53" s="51">
        <v>250</v>
      </c>
      <c r="R53" s="51">
        <v>224</v>
      </c>
      <c r="S53" s="51">
        <v>150</v>
      </c>
      <c r="T53" s="51">
        <v>92</v>
      </c>
      <c r="U53" s="51">
        <v>27</v>
      </c>
      <c r="V53" s="52">
        <v>0</v>
      </c>
      <c r="W53" s="45">
        <v>1152</v>
      </c>
      <c r="X53" s="50">
        <v>472</v>
      </c>
      <c r="Y53" s="53">
        <v>556</v>
      </c>
      <c r="Z53" s="53">
        <v>615</v>
      </c>
      <c r="AA53" s="53">
        <v>566</v>
      </c>
      <c r="AB53" s="53">
        <v>320</v>
      </c>
      <c r="AC53" s="53">
        <v>98</v>
      </c>
      <c r="AD53" s="53">
        <v>0</v>
      </c>
      <c r="AE53" s="45">
        <v>2627</v>
      </c>
    </row>
    <row r="54" spans="2:31" ht="12" customHeight="1">
      <c r="B54" s="573" t="s">
        <v>39</v>
      </c>
      <c r="C54" s="574"/>
      <c r="D54" s="575"/>
      <c r="E54" s="161">
        <v>11400</v>
      </c>
      <c r="F54" s="79">
        <v>31003</v>
      </c>
      <c r="G54" s="161">
        <v>42403</v>
      </c>
      <c r="H54" s="161">
        <v>7384</v>
      </c>
      <c r="I54" s="31">
        <v>8988</v>
      </c>
      <c r="J54" s="31">
        <v>10120</v>
      </c>
      <c r="K54" s="31">
        <v>8972</v>
      </c>
      <c r="L54" s="31">
        <v>5159</v>
      </c>
      <c r="M54" s="31">
        <v>1780</v>
      </c>
      <c r="N54" s="162">
        <v>0</v>
      </c>
      <c r="O54" s="54">
        <v>42403</v>
      </c>
      <c r="P54" s="78">
        <v>3031</v>
      </c>
      <c r="Q54" s="31">
        <v>2697</v>
      </c>
      <c r="R54" s="31">
        <v>2370</v>
      </c>
      <c r="S54" s="31">
        <v>1880</v>
      </c>
      <c r="T54" s="31">
        <v>1055</v>
      </c>
      <c r="U54" s="31">
        <v>367</v>
      </c>
      <c r="V54" s="162">
        <v>0</v>
      </c>
      <c r="W54" s="33">
        <v>11400</v>
      </c>
      <c r="X54" s="78">
        <v>4353</v>
      </c>
      <c r="Y54" s="163">
        <v>6291</v>
      </c>
      <c r="Z54" s="31">
        <v>7750</v>
      </c>
      <c r="AA54" s="31">
        <v>7092</v>
      </c>
      <c r="AB54" s="31">
        <v>4104</v>
      </c>
      <c r="AC54" s="31">
        <v>1413</v>
      </c>
      <c r="AD54" s="162">
        <v>0</v>
      </c>
      <c r="AE54" s="33">
        <v>31003</v>
      </c>
    </row>
    <row r="55" spans="2:31" ht="12" customHeight="1">
      <c r="B55" s="558" t="s">
        <v>40</v>
      </c>
      <c r="C55" s="559"/>
      <c r="D55" s="560"/>
      <c r="E55" s="34">
        <v>2311</v>
      </c>
      <c r="F55" s="113">
        <v>5373</v>
      </c>
      <c r="G55" s="34">
        <v>7684</v>
      </c>
      <c r="H55" s="34">
        <v>1354</v>
      </c>
      <c r="I55" s="42">
        <v>1584</v>
      </c>
      <c r="J55" s="42">
        <v>1731</v>
      </c>
      <c r="K55" s="42">
        <v>1664</v>
      </c>
      <c r="L55" s="42">
        <v>1003</v>
      </c>
      <c r="M55" s="42">
        <v>348</v>
      </c>
      <c r="N55" s="164">
        <v>0</v>
      </c>
      <c r="O55" s="36">
        <v>7684</v>
      </c>
      <c r="P55" s="41">
        <v>612</v>
      </c>
      <c r="Q55" s="42">
        <v>503</v>
      </c>
      <c r="R55" s="42">
        <v>476</v>
      </c>
      <c r="S55" s="42">
        <v>395</v>
      </c>
      <c r="T55" s="42">
        <v>238</v>
      </c>
      <c r="U55" s="42">
        <v>87</v>
      </c>
      <c r="V55" s="164">
        <v>0</v>
      </c>
      <c r="W55" s="36">
        <v>2311</v>
      </c>
      <c r="X55" s="41">
        <v>742</v>
      </c>
      <c r="Y55" s="164">
        <v>1081</v>
      </c>
      <c r="Z55" s="42">
        <v>1255</v>
      </c>
      <c r="AA55" s="42">
        <v>1269</v>
      </c>
      <c r="AB55" s="42">
        <v>765</v>
      </c>
      <c r="AC55" s="42">
        <v>261</v>
      </c>
      <c r="AD55" s="164">
        <v>0</v>
      </c>
      <c r="AE55" s="36">
        <v>5373</v>
      </c>
    </row>
    <row r="56" spans="2:31" ht="12" customHeight="1" thickBot="1">
      <c r="B56" s="561" t="s">
        <v>41</v>
      </c>
      <c r="C56" s="562"/>
      <c r="D56" s="563"/>
      <c r="E56" s="165">
        <v>13711</v>
      </c>
      <c r="F56" s="166">
        <v>36376</v>
      </c>
      <c r="G56" s="165">
        <v>50087</v>
      </c>
      <c r="H56" s="165">
        <v>8738</v>
      </c>
      <c r="I56" s="167">
        <v>10572</v>
      </c>
      <c r="J56" s="167">
        <v>11851</v>
      </c>
      <c r="K56" s="167">
        <v>10636</v>
      </c>
      <c r="L56" s="167">
        <v>6162</v>
      </c>
      <c r="M56" s="167">
        <v>2128</v>
      </c>
      <c r="N56" s="168">
        <v>0</v>
      </c>
      <c r="O56" s="169">
        <v>50087</v>
      </c>
      <c r="P56" s="170">
        <v>3643</v>
      </c>
      <c r="Q56" s="167">
        <v>3200</v>
      </c>
      <c r="R56" s="167">
        <v>2846</v>
      </c>
      <c r="S56" s="167">
        <v>2275</v>
      </c>
      <c r="T56" s="167">
        <v>1293</v>
      </c>
      <c r="U56" s="167">
        <v>454</v>
      </c>
      <c r="V56" s="168">
        <v>0</v>
      </c>
      <c r="W56" s="169">
        <v>13711</v>
      </c>
      <c r="X56" s="170">
        <v>5095</v>
      </c>
      <c r="Y56" s="171">
        <v>7372</v>
      </c>
      <c r="Z56" s="167">
        <v>9005</v>
      </c>
      <c r="AA56" s="167">
        <v>8361</v>
      </c>
      <c r="AB56" s="167">
        <v>4869</v>
      </c>
      <c r="AC56" s="167">
        <v>1674</v>
      </c>
      <c r="AD56" s="168">
        <v>0</v>
      </c>
      <c r="AE56" s="169">
        <v>36376</v>
      </c>
    </row>
    <row r="57" spans="2:31" ht="12" customHeight="1">
      <c r="B57" s="564"/>
      <c r="C57" s="564"/>
      <c r="D57" s="56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</sheetData>
  <sheetProtection/>
  <mergeCells count="80">
    <mergeCell ref="E3:O3"/>
    <mergeCell ref="B3:B7"/>
    <mergeCell ref="P3:W4"/>
    <mergeCell ref="U6:U7"/>
    <mergeCell ref="E5:E7"/>
    <mergeCell ref="F5:F7"/>
    <mergeCell ref="G5:G7"/>
    <mergeCell ref="M6:M7"/>
    <mergeCell ref="C3:D7"/>
    <mergeCell ref="AC6:AC7"/>
    <mergeCell ref="V5:V7"/>
    <mergeCell ref="W5:W7"/>
    <mergeCell ref="AD5:AD7"/>
    <mergeCell ref="B42:B43"/>
    <mergeCell ref="B47:B53"/>
    <mergeCell ref="C9:D9"/>
    <mergeCell ref="C10:D10"/>
    <mergeCell ref="C11:D11"/>
    <mergeCell ref="C12:D12"/>
    <mergeCell ref="B54:D54"/>
    <mergeCell ref="X3:AE4"/>
    <mergeCell ref="H4:O4"/>
    <mergeCell ref="B8:B9"/>
    <mergeCell ref="B10:B13"/>
    <mergeCell ref="N5:N7"/>
    <mergeCell ref="O5:O7"/>
    <mergeCell ref="AE5:AE7"/>
    <mergeCell ref="C8:D8"/>
    <mergeCell ref="C13:D13"/>
    <mergeCell ref="B55:D55"/>
    <mergeCell ref="B56:D56"/>
    <mergeCell ref="B57:D57"/>
    <mergeCell ref="E4:G4"/>
    <mergeCell ref="B20:B23"/>
    <mergeCell ref="B24:B28"/>
    <mergeCell ref="B29:B35"/>
    <mergeCell ref="B36:B41"/>
    <mergeCell ref="B14:B16"/>
    <mergeCell ref="B44:B46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9:D39"/>
    <mergeCell ref="C40:D40"/>
    <mergeCell ref="C30:D30"/>
    <mergeCell ref="C31:D31"/>
    <mergeCell ref="C32:D32"/>
    <mergeCell ref="C33:D33"/>
    <mergeCell ref="C34:D34"/>
    <mergeCell ref="B17:B19"/>
    <mergeCell ref="C53:D53"/>
    <mergeCell ref="C49:D49"/>
    <mergeCell ref="C50:D50"/>
    <mergeCell ref="C51:D51"/>
    <mergeCell ref="C52:D52"/>
    <mergeCell ref="C35:D35"/>
    <mergeCell ref="C36:D36"/>
    <mergeCell ref="C37:D37"/>
    <mergeCell ref="C38:D38"/>
    <mergeCell ref="C45:D45"/>
    <mergeCell ref="C46:D46"/>
    <mergeCell ref="C47:D47"/>
    <mergeCell ref="C48:D48"/>
    <mergeCell ref="C41:D41"/>
    <mergeCell ref="C42:D42"/>
    <mergeCell ref="C43:D43"/>
    <mergeCell ref="C44:D44"/>
  </mergeCells>
  <printOptions horizontalCentered="1"/>
  <pageMargins left="0.7874015748031497" right="0.5905511811023623" top="0.3937007874015748" bottom="0.3937007874015748" header="0.5905511811023623" footer="0.5118110236220472"/>
  <pageSetup horizontalDpi="600" verticalDpi="600" orientation="portrait" paperSize="9" scale="66" r:id="rId2"/>
  <colBreaks count="2" manualBreakCount="2">
    <brk id="15" max="65535" man="1"/>
    <brk id="23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AH61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"/>
    </sheetView>
  </sheetViews>
  <sheetFormatPr defaultColWidth="10.00390625" defaultRowHeight="15" customHeight="1"/>
  <cols>
    <col min="1" max="1" width="3.875" style="5" customWidth="1"/>
    <col min="2" max="2" width="9.50390625" style="172" customWidth="1"/>
    <col min="3" max="3" width="2.50390625" style="172" customWidth="1"/>
    <col min="4" max="4" width="10.375" style="4" customWidth="1"/>
    <col min="5" max="8" width="8.125" style="4" customWidth="1"/>
    <col min="9" max="9" width="8.125" style="5" customWidth="1"/>
    <col min="10" max="10" width="8.125" style="222" customWidth="1"/>
    <col min="11" max="11" width="8.125" style="4" customWidth="1"/>
    <col min="12" max="12" width="8.125" style="5" customWidth="1"/>
    <col min="13" max="13" width="8.125" style="222" customWidth="1"/>
    <col min="14" max="14" width="9.375" style="5" customWidth="1"/>
    <col min="15" max="15" width="8.625" style="5" customWidth="1"/>
    <col min="16" max="16" width="9.625" style="5" customWidth="1"/>
    <col min="17" max="30" width="5.875" style="5" customWidth="1"/>
    <col min="31" max="16384" width="10.00390625" style="5" customWidth="1"/>
  </cols>
  <sheetData>
    <row r="1" spans="2:14" ht="14.25" customHeight="1">
      <c r="B1" s="2" t="s">
        <v>77</v>
      </c>
      <c r="C1" s="3"/>
      <c r="I1" s="6"/>
      <c r="J1" s="173"/>
      <c r="L1" s="6"/>
      <c r="M1" s="173"/>
      <c r="N1" s="6"/>
    </row>
    <row r="2" spans="2:14" ht="15" customHeight="1" thickBot="1">
      <c r="B2" s="174"/>
      <c r="C2" s="174"/>
      <c r="D2" s="174"/>
      <c r="E2" s="7" t="s">
        <v>58</v>
      </c>
      <c r="F2" s="7"/>
      <c r="G2" s="7"/>
      <c r="H2" s="7"/>
      <c r="I2" s="8"/>
      <c r="J2" s="175"/>
      <c r="K2" s="7"/>
      <c r="L2" s="8"/>
      <c r="M2" s="175"/>
      <c r="N2" s="8"/>
    </row>
    <row r="3" spans="2:30" ht="11.25" customHeight="1">
      <c r="B3" s="595" t="s">
        <v>44</v>
      </c>
      <c r="C3" s="595" t="s">
        <v>43</v>
      </c>
      <c r="D3" s="603"/>
      <c r="E3" s="565" t="s">
        <v>58</v>
      </c>
      <c r="F3" s="566"/>
      <c r="G3" s="606"/>
      <c r="H3" s="565" t="s">
        <v>1</v>
      </c>
      <c r="I3" s="566"/>
      <c r="J3" s="606"/>
      <c r="K3" s="566" t="s">
        <v>2</v>
      </c>
      <c r="L3" s="618"/>
      <c r="M3" s="61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1.25" customHeight="1">
      <c r="B4" s="596"/>
      <c r="C4" s="596"/>
      <c r="D4" s="604"/>
      <c r="E4" s="610" t="s">
        <v>59</v>
      </c>
      <c r="F4" s="607" t="s">
        <v>60</v>
      </c>
      <c r="G4" s="613" t="s">
        <v>61</v>
      </c>
      <c r="H4" s="610" t="s">
        <v>59</v>
      </c>
      <c r="I4" s="607" t="s">
        <v>60</v>
      </c>
      <c r="J4" s="613" t="s">
        <v>61</v>
      </c>
      <c r="K4" s="610" t="s">
        <v>59</v>
      </c>
      <c r="L4" s="607" t="s">
        <v>60</v>
      </c>
      <c r="M4" s="613" t="s">
        <v>61</v>
      </c>
      <c r="N4" s="176"/>
      <c r="O4" s="177"/>
      <c r="P4" s="177"/>
      <c r="Q4" s="177"/>
      <c r="R4" s="177"/>
      <c r="S4" s="177"/>
      <c r="T4" s="177"/>
      <c r="U4" s="178"/>
      <c r="V4" s="176"/>
      <c r="W4" s="177"/>
      <c r="X4" s="177"/>
      <c r="Y4" s="177"/>
      <c r="Z4" s="177"/>
      <c r="AA4" s="177"/>
      <c r="AB4" s="177"/>
      <c r="AC4" s="178"/>
      <c r="AD4" s="176"/>
    </row>
    <row r="5" spans="2:30" ht="11.25" customHeight="1">
      <c r="B5" s="596"/>
      <c r="C5" s="596"/>
      <c r="D5" s="604"/>
      <c r="E5" s="611"/>
      <c r="F5" s="608"/>
      <c r="G5" s="614"/>
      <c r="H5" s="611"/>
      <c r="I5" s="608"/>
      <c r="J5" s="614"/>
      <c r="K5" s="611"/>
      <c r="L5" s="608"/>
      <c r="M5" s="614"/>
      <c r="N5" s="176"/>
      <c r="O5" s="179"/>
      <c r="P5" s="179"/>
      <c r="Q5" s="179"/>
      <c r="R5" s="179"/>
      <c r="S5" s="179"/>
      <c r="T5" s="180"/>
      <c r="U5" s="178"/>
      <c r="V5" s="176"/>
      <c r="W5" s="179"/>
      <c r="X5" s="179"/>
      <c r="Y5" s="179"/>
      <c r="Z5" s="179"/>
      <c r="AA5" s="179"/>
      <c r="AB5" s="180"/>
      <c r="AC5" s="178"/>
      <c r="AD5" s="176"/>
    </row>
    <row r="6" spans="2:30" ht="11.25" customHeight="1">
      <c r="B6" s="596"/>
      <c r="C6" s="596"/>
      <c r="D6" s="604"/>
      <c r="E6" s="611"/>
      <c r="F6" s="608"/>
      <c r="G6" s="614"/>
      <c r="H6" s="611"/>
      <c r="I6" s="608"/>
      <c r="J6" s="614"/>
      <c r="K6" s="611"/>
      <c r="L6" s="608"/>
      <c r="M6" s="614"/>
      <c r="N6" s="176"/>
      <c r="O6" s="179"/>
      <c r="P6" s="179"/>
      <c r="Q6" s="179"/>
      <c r="R6" s="179"/>
      <c r="S6" s="179"/>
      <c r="T6" s="180"/>
      <c r="U6" s="178"/>
      <c r="V6" s="176"/>
      <c r="W6" s="179"/>
      <c r="X6" s="179"/>
      <c r="Y6" s="179"/>
      <c r="Z6" s="179"/>
      <c r="AA6" s="179"/>
      <c r="AB6" s="180"/>
      <c r="AC6" s="178"/>
      <c r="AD6" s="176"/>
    </row>
    <row r="7" spans="2:30" ht="11.25" customHeight="1">
      <c r="B7" s="596"/>
      <c r="C7" s="596"/>
      <c r="D7" s="604"/>
      <c r="E7" s="611"/>
      <c r="F7" s="608"/>
      <c r="G7" s="614"/>
      <c r="H7" s="611"/>
      <c r="I7" s="608"/>
      <c r="J7" s="614"/>
      <c r="K7" s="611"/>
      <c r="L7" s="608"/>
      <c r="M7" s="614"/>
      <c r="N7" s="176"/>
      <c r="O7" s="179"/>
      <c r="P7" s="179"/>
      <c r="Q7" s="179"/>
      <c r="R7" s="179"/>
      <c r="S7" s="179"/>
      <c r="T7" s="180"/>
      <c r="U7" s="178"/>
      <c r="V7" s="176"/>
      <c r="W7" s="179"/>
      <c r="X7" s="179"/>
      <c r="Y7" s="179"/>
      <c r="Z7" s="179"/>
      <c r="AA7" s="179"/>
      <c r="AB7" s="180"/>
      <c r="AC7" s="178"/>
      <c r="AD7" s="176"/>
    </row>
    <row r="8" spans="2:30" ht="11.25" customHeight="1">
      <c r="B8" s="596"/>
      <c r="C8" s="596"/>
      <c r="D8" s="604"/>
      <c r="E8" s="611"/>
      <c r="F8" s="608"/>
      <c r="G8" s="614"/>
      <c r="H8" s="611"/>
      <c r="I8" s="608"/>
      <c r="J8" s="614"/>
      <c r="K8" s="611"/>
      <c r="L8" s="608"/>
      <c r="M8" s="614"/>
      <c r="N8" s="176"/>
      <c r="O8" s="179"/>
      <c r="P8" s="179"/>
      <c r="Q8" s="179"/>
      <c r="R8" s="179"/>
      <c r="S8" s="179"/>
      <c r="T8" s="180"/>
      <c r="U8" s="178"/>
      <c r="V8" s="176"/>
      <c r="W8" s="179"/>
      <c r="X8" s="179"/>
      <c r="Y8" s="179"/>
      <c r="Z8" s="179"/>
      <c r="AA8" s="179"/>
      <c r="AB8" s="180"/>
      <c r="AC8" s="178"/>
      <c r="AD8" s="176"/>
    </row>
    <row r="9" spans="2:30" ht="11.25" customHeight="1" thickBot="1">
      <c r="B9" s="596"/>
      <c r="C9" s="597"/>
      <c r="D9" s="605"/>
      <c r="E9" s="612"/>
      <c r="F9" s="609"/>
      <c r="G9" s="615"/>
      <c r="H9" s="612"/>
      <c r="I9" s="609"/>
      <c r="J9" s="615"/>
      <c r="K9" s="612"/>
      <c r="L9" s="609"/>
      <c r="M9" s="615"/>
      <c r="N9" s="176"/>
      <c r="O9" s="172"/>
      <c r="P9" s="172"/>
      <c r="Q9" s="172"/>
      <c r="R9" s="172"/>
      <c r="S9" s="172"/>
      <c r="T9" s="180"/>
      <c r="U9" s="178"/>
      <c r="V9" s="176"/>
      <c r="W9" s="172"/>
      <c r="X9" s="172"/>
      <c r="Y9" s="172"/>
      <c r="Z9" s="172"/>
      <c r="AA9" s="172"/>
      <c r="AB9" s="180"/>
      <c r="AC9" s="178"/>
      <c r="AD9" s="176"/>
    </row>
    <row r="10" spans="2:30" ht="11.25" customHeight="1" thickBot="1">
      <c r="B10" s="568" t="s">
        <v>45</v>
      </c>
      <c r="C10" s="545" t="s">
        <v>7</v>
      </c>
      <c r="D10" s="546"/>
      <c r="E10" s="182">
        <v>80362</v>
      </c>
      <c r="F10" s="183">
        <v>7710</v>
      </c>
      <c r="G10" s="330">
        <v>9.59</v>
      </c>
      <c r="H10" s="329">
        <v>34622</v>
      </c>
      <c r="I10" s="181">
        <v>1881</v>
      </c>
      <c r="J10" s="224">
        <v>5.43</v>
      </c>
      <c r="K10" s="319">
        <v>45740</v>
      </c>
      <c r="L10" s="183">
        <v>5829</v>
      </c>
      <c r="M10" s="233">
        <v>12.74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11.25" customHeight="1" thickBot="1" thickTop="1">
      <c r="B11" s="561"/>
      <c r="C11" s="543" t="s">
        <v>8</v>
      </c>
      <c r="D11" s="544"/>
      <c r="E11" s="188">
        <v>80362</v>
      </c>
      <c r="F11" s="187">
        <v>7710</v>
      </c>
      <c r="G11" s="226">
        <v>9.59</v>
      </c>
      <c r="H11" s="266">
        <v>34622</v>
      </c>
      <c r="I11" s="187">
        <v>1881</v>
      </c>
      <c r="J11" s="226">
        <v>5.43</v>
      </c>
      <c r="K11" s="266">
        <v>45740</v>
      </c>
      <c r="L11" s="189">
        <v>5829</v>
      </c>
      <c r="M11" s="235">
        <v>12.74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4" s="77" customFormat="1" ht="11.25" customHeight="1">
      <c r="B12" s="568" t="s">
        <v>47</v>
      </c>
      <c r="C12" s="545" t="s">
        <v>11</v>
      </c>
      <c r="D12" s="546"/>
      <c r="E12" s="191">
        <v>22132</v>
      </c>
      <c r="F12" s="193">
        <v>2258</v>
      </c>
      <c r="G12" s="227">
        <v>10.2</v>
      </c>
      <c r="H12" s="320">
        <v>9489</v>
      </c>
      <c r="I12" s="190">
        <v>582</v>
      </c>
      <c r="J12" s="227">
        <v>6.13</v>
      </c>
      <c r="K12" s="320">
        <v>12643</v>
      </c>
      <c r="L12" s="192">
        <v>1676</v>
      </c>
      <c r="M12" s="236">
        <v>13.25</v>
      </c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F12" s="5"/>
      <c r="AG12" s="5"/>
      <c r="AH12" s="5"/>
    </row>
    <row r="13" spans="2:30" ht="11.25" customHeight="1">
      <c r="B13" s="558"/>
      <c r="C13" s="588" t="s">
        <v>12</v>
      </c>
      <c r="D13" s="589"/>
      <c r="E13" s="196">
        <v>2860</v>
      </c>
      <c r="F13" s="195">
        <v>237</v>
      </c>
      <c r="G13" s="228">
        <v>8.28</v>
      </c>
      <c r="H13" s="321">
        <v>1253</v>
      </c>
      <c r="I13" s="195">
        <v>76</v>
      </c>
      <c r="J13" s="228">
        <v>6.06</v>
      </c>
      <c r="K13" s="321">
        <v>1607</v>
      </c>
      <c r="L13" s="197">
        <v>161</v>
      </c>
      <c r="M13" s="237">
        <v>10.01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0" s="77" customFormat="1" ht="11.25" customHeight="1" thickBot="1">
      <c r="B14" s="558"/>
      <c r="C14" s="590" t="s">
        <v>13</v>
      </c>
      <c r="D14" s="591"/>
      <c r="E14" s="198">
        <v>3933</v>
      </c>
      <c r="F14" s="200">
        <v>301</v>
      </c>
      <c r="G14" s="225">
        <v>7.65</v>
      </c>
      <c r="H14" s="322">
        <v>1770</v>
      </c>
      <c r="I14" s="184">
        <v>107</v>
      </c>
      <c r="J14" s="225">
        <v>6.04</v>
      </c>
      <c r="K14" s="322">
        <v>2163</v>
      </c>
      <c r="L14" s="199">
        <v>194</v>
      </c>
      <c r="M14" s="234">
        <v>8.96</v>
      </c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</row>
    <row r="15" spans="2:30" ht="11.25" customHeight="1" thickBot="1" thickTop="1">
      <c r="B15" s="561"/>
      <c r="C15" s="547" t="s">
        <v>8</v>
      </c>
      <c r="D15" s="548"/>
      <c r="E15" s="188">
        <v>28925</v>
      </c>
      <c r="F15" s="187">
        <v>2796</v>
      </c>
      <c r="G15" s="226">
        <v>9.66</v>
      </c>
      <c r="H15" s="266">
        <v>12512</v>
      </c>
      <c r="I15" s="187">
        <v>765</v>
      </c>
      <c r="J15" s="226">
        <v>6.11</v>
      </c>
      <c r="K15" s="266">
        <v>16413</v>
      </c>
      <c r="L15" s="201">
        <v>2031</v>
      </c>
      <c r="M15" s="235">
        <v>12.37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11.25" customHeight="1">
      <c r="B16" s="568" t="s">
        <v>52</v>
      </c>
      <c r="C16" s="545" t="s">
        <v>29</v>
      </c>
      <c r="D16" s="546"/>
      <c r="E16" s="182">
        <v>42803</v>
      </c>
      <c r="F16" s="181">
        <v>4561</v>
      </c>
      <c r="G16" s="224">
        <v>10.65</v>
      </c>
      <c r="H16" s="319">
        <v>18755</v>
      </c>
      <c r="I16" s="181">
        <v>1390</v>
      </c>
      <c r="J16" s="224">
        <v>7.41</v>
      </c>
      <c r="K16" s="319">
        <v>24048</v>
      </c>
      <c r="L16" s="202">
        <v>3171</v>
      </c>
      <c r="M16" s="233">
        <v>13.18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ht="11.25" customHeight="1" thickBot="1">
      <c r="B17" s="558"/>
      <c r="C17" s="541" t="s">
        <v>30</v>
      </c>
      <c r="D17" s="542"/>
      <c r="E17" s="204">
        <v>6220</v>
      </c>
      <c r="F17" s="203">
        <v>368</v>
      </c>
      <c r="G17" s="229">
        <v>5.91</v>
      </c>
      <c r="H17" s="323">
        <v>2763</v>
      </c>
      <c r="I17" s="203">
        <v>81</v>
      </c>
      <c r="J17" s="229">
        <v>2.93</v>
      </c>
      <c r="K17" s="323">
        <v>3457</v>
      </c>
      <c r="L17" s="205">
        <v>287</v>
      </c>
      <c r="M17" s="238">
        <v>8.3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ht="11.25" customHeight="1" thickBot="1" thickTop="1">
      <c r="B18" s="561"/>
      <c r="C18" s="547" t="s">
        <v>8</v>
      </c>
      <c r="D18" s="548"/>
      <c r="E18" s="188">
        <v>49023</v>
      </c>
      <c r="F18" s="187">
        <v>4929</v>
      </c>
      <c r="G18" s="226">
        <v>10.05</v>
      </c>
      <c r="H18" s="266">
        <v>21518</v>
      </c>
      <c r="I18" s="187">
        <v>1471</v>
      </c>
      <c r="J18" s="226">
        <v>6.83</v>
      </c>
      <c r="K18" s="266">
        <v>27505</v>
      </c>
      <c r="L18" s="189">
        <v>3458</v>
      </c>
      <c r="M18" s="235">
        <v>12.57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2:30" ht="11.25" customHeight="1">
      <c r="B19" s="551" t="s">
        <v>46</v>
      </c>
      <c r="C19" s="556" t="s">
        <v>9</v>
      </c>
      <c r="D19" s="557"/>
      <c r="E19" s="207">
        <v>85228</v>
      </c>
      <c r="F19" s="184">
        <v>9035</v>
      </c>
      <c r="G19" s="230">
        <v>10.6</v>
      </c>
      <c r="H19" s="7">
        <v>37079</v>
      </c>
      <c r="I19" s="206">
        <v>2334</v>
      </c>
      <c r="J19" s="230">
        <v>6.29</v>
      </c>
      <c r="K19" s="7">
        <v>48149</v>
      </c>
      <c r="L19" s="186">
        <v>6701</v>
      </c>
      <c r="M19" s="239">
        <v>13.91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2:30" ht="11.25" customHeight="1" thickBot="1">
      <c r="B20" s="552"/>
      <c r="C20" s="554" t="s">
        <v>10</v>
      </c>
      <c r="D20" s="555"/>
      <c r="E20" s="196">
        <v>16983</v>
      </c>
      <c r="F20" s="203">
        <v>1981</v>
      </c>
      <c r="G20" s="228">
        <v>11.66</v>
      </c>
      <c r="H20" s="324">
        <v>7390</v>
      </c>
      <c r="I20" s="195">
        <v>557</v>
      </c>
      <c r="J20" s="228">
        <v>7.53</v>
      </c>
      <c r="K20" s="324">
        <v>9593</v>
      </c>
      <c r="L20" s="208">
        <v>1424</v>
      </c>
      <c r="M20" s="237">
        <v>14.84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 s="77" customFormat="1" ht="11.25" customHeight="1" thickBot="1" thickTop="1">
      <c r="B21" s="553"/>
      <c r="C21" s="547" t="s">
        <v>8</v>
      </c>
      <c r="D21" s="548"/>
      <c r="E21" s="209">
        <v>102211</v>
      </c>
      <c r="F21" s="211">
        <v>11016</v>
      </c>
      <c r="G21" s="226">
        <v>10.77</v>
      </c>
      <c r="H21" s="325">
        <v>44469</v>
      </c>
      <c r="I21" s="187">
        <v>2891</v>
      </c>
      <c r="J21" s="226">
        <v>6.5</v>
      </c>
      <c r="K21" s="325">
        <v>57742</v>
      </c>
      <c r="L21" s="210">
        <v>8125</v>
      </c>
      <c r="M21" s="235">
        <v>14.07</v>
      </c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</row>
    <row r="22" spans="2:30" s="77" customFormat="1" ht="11.25" customHeight="1">
      <c r="B22" s="568" t="s">
        <v>48</v>
      </c>
      <c r="C22" s="545" t="s">
        <v>14</v>
      </c>
      <c r="D22" s="546"/>
      <c r="E22" s="191">
        <v>16435</v>
      </c>
      <c r="F22" s="193">
        <v>1373</v>
      </c>
      <c r="G22" s="227">
        <v>8.35</v>
      </c>
      <c r="H22" s="320">
        <v>7151</v>
      </c>
      <c r="I22" s="190">
        <v>337</v>
      </c>
      <c r="J22" s="227">
        <v>4.71</v>
      </c>
      <c r="K22" s="320">
        <v>9284</v>
      </c>
      <c r="L22" s="202">
        <v>1036</v>
      </c>
      <c r="M22" s="236">
        <v>11.15</v>
      </c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</row>
    <row r="23" spans="2:30" ht="11.25" customHeight="1">
      <c r="B23" s="558"/>
      <c r="C23" s="539" t="s">
        <v>15</v>
      </c>
      <c r="D23" s="540"/>
      <c r="E23" s="196">
        <v>539</v>
      </c>
      <c r="F23" s="195">
        <v>84</v>
      </c>
      <c r="G23" s="228">
        <v>15.58</v>
      </c>
      <c r="H23" s="321">
        <v>241</v>
      </c>
      <c r="I23" s="195">
        <v>24</v>
      </c>
      <c r="J23" s="228">
        <v>9.95</v>
      </c>
      <c r="K23" s="321">
        <v>298</v>
      </c>
      <c r="L23" s="197">
        <v>60</v>
      </c>
      <c r="M23" s="237">
        <v>20.13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11.25" customHeight="1" thickBot="1">
      <c r="B24" s="558"/>
      <c r="C24" s="541" t="s">
        <v>72</v>
      </c>
      <c r="D24" s="542"/>
      <c r="E24" s="204">
        <v>1199</v>
      </c>
      <c r="F24" s="203">
        <v>202</v>
      </c>
      <c r="G24" s="229">
        <v>16.84</v>
      </c>
      <c r="H24" s="323">
        <v>495</v>
      </c>
      <c r="I24" s="184">
        <v>50</v>
      </c>
      <c r="J24" s="229">
        <v>10.1</v>
      </c>
      <c r="K24" s="323">
        <v>704</v>
      </c>
      <c r="L24" s="212">
        <v>152</v>
      </c>
      <c r="M24" s="238">
        <v>21.59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ht="11.25" customHeight="1" thickBot="1" thickTop="1">
      <c r="B25" s="561"/>
      <c r="C25" s="543" t="s">
        <v>8</v>
      </c>
      <c r="D25" s="544"/>
      <c r="E25" s="213">
        <v>18173</v>
      </c>
      <c r="F25" s="214">
        <v>1659</v>
      </c>
      <c r="G25" s="231">
        <v>9.12</v>
      </c>
      <c r="H25" s="7">
        <v>7887</v>
      </c>
      <c r="I25" s="187">
        <v>411</v>
      </c>
      <c r="J25" s="231">
        <v>5.21</v>
      </c>
      <c r="K25" s="7">
        <v>10286</v>
      </c>
      <c r="L25" s="189">
        <v>1248</v>
      </c>
      <c r="M25" s="240">
        <v>12.13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30" ht="11.25" customHeight="1">
      <c r="B26" s="568" t="s">
        <v>49</v>
      </c>
      <c r="C26" s="545" t="s">
        <v>16</v>
      </c>
      <c r="D26" s="546"/>
      <c r="E26" s="182">
        <v>13758</v>
      </c>
      <c r="F26" s="181">
        <v>1488</v>
      </c>
      <c r="G26" s="224">
        <v>10.81</v>
      </c>
      <c r="H26" s="319">
        <v>6034</v>
      </c>
      <c r="I26" s="190">
        <v>408</v>
      </c>
      <c r="J26" s="224">
        <v>6.76</v>
      </c>
      <c r="K26" s="319">
        <v>7724</v>
      </c>
      <c r="L26" s="192">
        <v>1080</v>
      </c>
      <c r="M26" s="233">
        <v>13.98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ht="11.25" customHeight="1">
      <c r="B27" s="558"/>
      <c r="C27" s="539" t="s">
        <v>17</v>
      </c>
      <c r="D27" s="540"/>
      <c r="E27" s="196">
        <v>3495</v>
      </c>
      <c r="F27" s="195">
        <v>487</v>
      </c>
      <c r="G27" s="228">
        <v>13.93</v>
      </c>
      <c r="H27" s="321">
        <v>1533</v>
      </c>
      <c r="I27" s="195">
        <v>167</v>
      </c>
      <c r="J27" s="228">
        <v>10.89</v>
      </c>
      <c r="K27" s="321">
        <v>1962</v>
      </c>
      <c r="L27" s="208">
        <v>320</v>
      </c>
      <c r="M27" s="237">
        <v>16.3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ht="11.25" customHeight="1">
      <c r="B28" s="558"/>
      <c r="C28" s="539" t="s">
        <v>18</v>
      </c>
      <c r="D28" s="540"/>
      <c r="E28" s="196">
        <v>1346</v>
      </c>
      <c r="F28" s="195">
        <v>240</v>
      </c>
      <c r="G28" s="228">
        <v>17.83</v>
      </c>
      <c r="H28" s="321">
        <v>563</v>
      </c>
      <c r="I28" s="195">
        <v>58</v>
      </c>
      <c r="J28" s="228">
        <v>10.3</v>
      </c>
      <c r="K28" s="321">
        <v>783</v>
      </c>
      <c r="L28" s="208">
        <v>182</v>
      </c>
      <c r="M28" s="237">
        <v>23.24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ht="11.25" customHeight="1" thickBot="1">
      <c r="B29" s="558"/>
      <c r="C29" s="554" t="s">
        <v>19</v>
      </c>
      <c r="D29" s="555"/>
      <c r="E29" s="185">
        <v>3506</v>
      </c>
      <c r="F29" s="184">
        <v>304</v>
      </c>
      <c r="G29" s="225">
        <v>8.67</v>
      </c>
      <c r="H29" s="324">
        <v>1493</v>
      </c>
      <c r="I29" s="184">
        <v>85</v>
      </c>
      <c r="J29" s="225">
        <v>5.69</v>
      </c>
      <c r="K29" s="324">
        <v>2013</v>
      </c>
      <c r="L29" s="186">
        <v>219</v>
      </c>
      <c r="M29" s="234">
        <v>10.87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ht="11.25" customHeight="1" thickBot="1" thickTop="1">
      <c r="B30" s="561"/>
      <c r="C30" s="547" t="s">
        <v>8</v>
      </c>
      <c r="D30" s="548"/>
      <c r="E30" s="188">
        <v>22105</v>
      </c>
      <c r="F30" s="187">
        <v>2519</v>
      </c>
      <c r="G30" s="226">
        <v>11.39</v>
      </c>
      <c r="H30" s="266">
        <v>9623</v>
      </c>
      <c r="I30" s="187">
        <v>718</v>
      </c>
      <c r="J30" s="226">
        <v>7.46</v>
      </c>
      <c r="K30" s="266">
        <v>12482</v>
      </c>
      <c r="L30" s="189">
        <v>1801</v>
      </c>
      <c r="M30" s="235">
        <v>14.42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30" ht="11.25" customHeight="1">
      <c r="B31" s="568" t="s">
        <v>50</v>
      </c>
      <c r="C31" s="545" t="s">
        <v>20</v>
      </c>
      <c r="D31" s="546"/>
      <c r="E31" s="215">
        <v>5955</v>
      </c>
      <c r="F31" s="190">
        <v>711</v>
      </c>
      <c r="G31" s="227">
        <v>11.93</v>
      </c>
      <c r="H31" s="326">
        <v>2545</v>
      </c>
      <c r="I31" s="190">
        <v>183</v>
      </c>
      <c r="J31" s="227">
        <v>7.19</v>
      </c>
      <c r="K31" s="326">
        <v>3410</v>
      </c>
      <c r="L31" s="192">
        <v>528</v>
      </c>
      <c r="M31" s="236">
        <v>15.48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1.25" customHeight="1">
      <c r="B32" s="558"/>
      <c r="C32" s="539" t="s">
        <v>21</v>
      </c>
      <c r="D32" s="540"/>
      <c r="E32" s="196">
        <v>1710</v>
      </c>
      <c r="F32" s="195">
        <v>213</v>
      </c>
      <c r="G32" s="228">
        <v>12.45</v>
      </c>
      <c r="H32" s="321">
        <v>724</v>
      </c>
      <c r="I32" s="195">
        <v>60</v>
      </c>
      <c r="J32" s="228">
        <v>8.28</v>
      </c>
      <c r="K32" s="321">
        <v>986</v>
      </c>
      <c r="L32" s="208">
        <v>153</v>
      </c>
      <c r="M32" s="237">
        <v>15.51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ht="11.25" customHeight="1">
      <c r="B33" s="558"/>
      <c r="C33" s="539" t="s">
        <v>22</v>
      </c>
      <c r="D33" s="540"/>
      <c r="E33" s="196">
        <v>2933</v>
      </c>
      <c r="F33" s="195">
        <v>246</v>
      </c>
      <c r="G33" s="228">
        <v>8.38</v>
      </c>
      <c r="H33" s="321">
        <v>1299</v>
      </c>
      <c r="I33" s="195">
        <v>69</v>
      </c>
      <c r="J33" s="228">
        <v>5.31</v>
      </c>
      <c r="K33" s="321">
        <v>1634</v>
      </c>
      <c r="L33" s="208">
        <v>177</v>
      </c>
      <c r="M33" s="237">
        <v>10.83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1.25" customHeight="1">
      <c r="B34" s="558"/>
      <c r="C34" s="539" t="s">
        <v>23</v>
      </c>
      <c r="D34" s="540"/>
      <c r="E34" s="196">
        <v>2305</v>
      </c>
      <c r="F34" s="195">
        <v>347</v>
      </c>
      <c r="G34" s="228">
        <v>15.05</v>
      </c>
      <c r="H34" s="321">
        <v>1012</v>
      </c>
      <c r="I34" s="195">
        <v>105</v>
      </c>
      <c r="J34" s="228">
        <v>10.37</v>
      </c>
      <c r="K34" s="321">
        <v>1293</v>
      </c>
      <c r="L34" s="208">
        <v>242</v>
      </c>
      <c r="M34" s="237">
        <v>18.71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1.25" customHeight="1">
      <c r="B35" s="558"/>
      <c r="C35" s="539" t="s">
        <v>24</v>
      </c>
      <c r="D35" s="540"/>
      <c r="E35" s="185">
        <v>1191</v>
      </c>
      <c r="F35" s="184">
        <v>113</v>
      </c>
      <c r="G35" s="225">
        <v>9.48</v>
      </c>
      <c r="H35" s="324">
        <v>489</v>
      </c>
      <c r="I35" s="184">
        <v>30</v>
      </c>
      <c r="J35" s="225">
        <v>6.13</v>
      </c>
      <c r="K35" s="324">
        <v>702</v>
      </c>
      <c r="L35" s="186">
        <v>83</v>
      </c>
      <c r="M35" s="234">
        <v>11.82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1.25" customHeight="1" thickBot="1">
      <c r="B36" s="569"/>
      <c r="C36" s="541" t="s">
        <v>73</v>
      </c>
      <c r="D36" s="542"/>
      <c r="E36" s="204">
        <v>4826</v>
      </c>
      <c r="F36" s="203">
        <v>627</v>
      </c>
      <c r="G36" s="229">
        <v>12.99</v>
      </c>
      <c r="H36" s="323">
        <v>2093</v>
      </c>
      <c r="I36" s="203">
        <v>198</v>
      </c>
      <c r="J36" s="229">
        <v>9.46</v>
      </c>
      <c r="K36" s="323">
        <v>2733</v>
      </c>
      <c r="L36" s="205">
        <v>429</v>
      </c>
      <c r="M36" s="238">
        <v>15.69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ht="11.25" customHeight="1" thickBot="1" thickTop="1">
      <c r="B37" s="561"/>
      <c r="C37" s="543" t="s">
        <v>8</v>
      </c>
      <c r="D37" s="544"/>
      <c r="E37" s="213">
        <v>18920</v>
      </c>
      <c r="F37" s="214">
        <v>2257</v>
      </c>
      <c r="G37" s="231">
        <v>11.92</v>
      </c>
      <c r="H37" s="7">
        <v>8162</v>
      </c>
      <c r="I37" s="217">
        <v>645</v>
      </c>
      <c r="J37" s="231">
        <v>7.9</v>
      </c>
      <c r="K37" s="7">
        <v>10758</v>
      </c>
      <c r="L37" s="218">
        <v>1612</v>
      </c>
      <c r="M37" s="240">
        <v>14.98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2:30" ht="11.25" customHeight="1">
      <c r="B38" s="570" t="s">
        <v>51</v>
      </c>
      <c r="C38" s="545" t="s">
        <v>25</v>
      </c>
      <c r="D38" s="546"/>
      <c r="E38" s="182">
        <v>13711</v>
      </c>
      <c r="F38" s="181">
        <v>1814</v>
      </c>
      <c r="G38" s="224">
        <v>13.23</v>
      </c>
      <c r="H38" s="319">
        <v>5711</v>
      </c>
      <c r="I38" s="190">
        <v>497</v>
      </c>
      <c r="J38" s="224">
        <v>8.7</v>
      </c>
      <c r="K38" s="319">
        <v>8000</v>
      </c>
      <c r="L38" s="192">
        <v>1317</v>
      </c>
      <c r="M38" s="233">
        <v>16.46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2:30" ht="11.25" customHeight="1">
      <c r="B39" s="571"/>
      <c r="C39" s="539" t="s">
        <v>26</v>
      </c>
      <c r="D39" s="540"/>
      <c r="E39" s="196">
        <v>1415</v>
      </c>
      <c r="F39" s="195">
        <v>141</v>
      </c>
      <c r="G39" s="228">
        <v>9.96</v>
      </c>
      <c r="H39" s="321">
        <v>572</v>
      </c>
      <c r="I39" s="195">
        <v>34</v>
      </c>
      <c r="J39" s="228">
        <v>5.94</v>
      </c>
      <c r="K39" s="321">
        <v>843</v>
      </c>
      <c r="L39" s="208">
        <v>107</v>
      </c>
      <c r="M39" s="237">
        <v>12.69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2:30" ht="11.25" customHeight="1">
      <c r="B40" s="571"/>
      <c r="C40" s="539" t="s">
        <v>27</v>
      </c>
      <c r="D40" s="540"/>
      <c r="E40" s="196">
        <v>1452</v>
      </c>
      <c r="F40" s="195">
        <v>58</v>
      </c>
      <c r="G40" s="228">
        <v>3.99</v>
      </c>
      <c r="H40" s="321">
        <v>568</v>
      </c>
      <c r="I40" s="195">
        <v>24</v>
      </c>
      <c r="J40" s="228">
        <v>4.22</v>
      </c>
      <c r="K40" s="321">
        <v>884</v>
      </c>
      <c r="L40" s="208">
        <v>34</v>
      </c>
      <c r="M40" s="237">
        <v>3.84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2:30" ht="11.25" customHeight="1">
      <c r="B41" s="571"/>
      <c r="C41" s="539" t="s">
        <v>28</v>
      </c>
      <c r="D41" s="540"/>
      <c r="E41" s="196">
        <v>1894</v>
      </c>
      <c r="F41" s="184">
        <v>163</v>
      </c>
      <c r="G41" s="228">
        <v>8.6</v>
      </c>
      <c r="H41" s="324">
        <v>807</v>
      </c>
      <c r="I41" s="195">
        <v>39</v>
      </c>
      <c r="J41" s="228">
        <v>4.83</v>
      </c>
      <c r="K41" s="324">
        <v>1087</v>
      </c>
      <c r="L41" s="186">
        <v>124</v>
      </c>
      <c r="M41" s="237">
        <v>11.4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ht="11.25" customHeight="1" thickBot="1">
      <c r="B42" s="571"/>
      <c r="C42" s="554" t="s">
        <v>74</v>
      </c>
      <c r="D42" s="555"/>
      <c r="E42" s="219">
        <v>6638</v>
      </c>
      <c r="F42" s="195">
        <v>965</v>
      </c>
      <c r="G42" s="228">
        <v>14.53</v>
      </c>
      <c r="H42" s="327">
        <v>2756</v>
      </c>
      <c r="I42" s="195">
        <v>289</v>
      </c>
      <c r="J42" s="228">
        <v>10.48</v>
      </c>
      <c r="K42" s="327">
        <v>3882</v>
      </c>
      <c r="L42" s="208">
        <v>676</v>
      </c>
      <c r="M42" s="237">
        <v>17.41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ht="11.25" customHeight="1" thickBot="1" thickTop="1">
      <c r="B43" s="572"/>
      <c r="C43" s="547" t="s">
        <v>8</v>
      </c>
      <c r="D43" s="548"/>
      <c r="E43" s="188">
        <v>25110</v>
      </c>
      <c r="F43" s="187">
        <v>3141</v>
      </c>
      <c r="G43" s="226">
        <v>12.5</v>
      </c>
      <c r="H43" s="266">
        <v>10414</v>
      </c>
      <c r="I43" s="187">
        <v>883</v>
      </c>
      <c r="J43" s="226">
        <v>8.47</v>
      </c>
      <c r="K43" s="266">
        <v>14696</v>
      </c>
      <c r="L43" s="189">
        <v>2258</v>
      </c>
      <c r="M43" s="235">
        <v>15.36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2:30" ht="11.25" customHeight="1" thickBot="1">
      <c r="B44" s="568" t="s">
        <v>54</v>
      </c>
      <c r="C44" s="549" t="s">
        <v>32</v>
      </c>
      <c r="D44" s="550"/>
      <c r="E44" s="207">
        <v>45075</v>
      </c>
      <c r="F44" s="206">
        <v>4308</v>
      </c>
      <c r="G44" s="230">
        <v>9.55</v>
      </c>
      <c r="H44" s="328">
        <v>20030</v>
      </c>
      <c r="I44" s="206">
        <v>1334</v>
      </c>
      <c r="J44" s="230">
        <v>6.66</v>
      </c>
      <c r="K44" s="328">
        <v>25045</v>
      </c>
      <c r="L44" s="220">
        <v>2974</v>
      </c>
      <c r="M44" s="239">
        <v>11.87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ht="11.25" customHeight="1" thickBot="1" thickTop="1">
      <c r="B45" s="561"/>
      <c r="C45" s="543" t="s">
        <v>8</v>
      </c>
      <c r="D45" s="544"/>
      <c r="E45" s="188">
        <v>45075</v>
      </c>
      <c r="F45" s="187">
        <v>4308</v>
      </c>
      <c r="G45" s="226">
        <v>9.55</v>
      </c>
      <c r="H45" s="266">
        <v>20030</v>
      </c>
      <c r="I45" s="187">
        <v>1334</v>
      </c>
      <c r="J45" s="226">
        <v>6.66</v>
      </c>
      <c r="K45" s="266">
        <v>25045</v>
      </c>
      <c r="L45" s="189">
        <v>2974</v>
      </c>
      <c r="M45" s="235">
        <v>11.87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2:30" ht="11.25" customHeight="1">
      <c r="B46" s="568" t="s">
        <v>53</v>
      </c>
      <c r="C46" s="545" t="s">
        <v>31</v>
      </c>
      <c r="D46" s="546"/>
      <c r="E46" s="215">
        <v>34829</v>
      </c>
      <c r="F46" s="190">
        <v>4689</v>
      </c>
      <c r="G46" s="227">
        <v>13.46</v>
      </c>
      <c r="H46" s="326">
        <v>14496</v>
      </c>
      <c r="I46" s="190">
        <v>1173</v>
      </c>
      <c r="J46" s="227">
        <v>8.09</v>
      </c>
      <c r="K46" s="326">
        <v>20333</v>
      </c>
      <c r="L46" s="183">
        <v>3516</v>
      </c>
      <c r="M46" s="236">
        <v>17.29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11.25" customHeight="1" thickBot="1">
      <c r="B47" s="558"/>
      <c r="C47" s="541" t="s">
        <v>75</v>
      </c>
      <c r="D47" s="542"/>
      <c r="E47" s="204">
        <v>11765</v>
      </c>
      <c r="F47" s="203">
        <v>1284</v>
      </c>
      <c r="G47" s="229">
        <v>10.91</v>
      </c>
      <c r="H47" s="323">
        <v>5028</v>
      </c>
      <c r="I47" s="184">
        <v>387</v>
      </c>
      <c r="J47" s="229">
        <v>7.69</v>
      </c>
      <c r="K47" s="323">
        <v>6737</v>
      </c>
      <c r="L47" s="205">
        <v>897</v>
      </c>
      <c r="M47" s="238">
        <v>13.31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ht="11.25" customHeight="1" thickBot="1" thickTop="1">
      <c r="B48" s="561"/>
      <c r="C48" s="543" t="s">
        <v>8</v>
      </c>
      <c r="D48" s="544"/>
      <c r="E48" s="213">
        <v>46594</v>
      </c>
      <c r="F48" s="214">
        <v>5973</v>
      </c>
      <c r="G48" s="231">
        <v>12.81</v>
      </c>
      <c r="H48" s="7">
        <v>19524</v>
      </c>
      <c r="I48" s="187">
        <v>1560</v>
      </c>
      <c r="J48" s="231">
        <v>7.99</v>
      </c>
      <c r="K48" s="7">
        <v>27070</v>
      </c>
      <c r="L48" s="189">
        <v>4413</v>
      </c>
      <c r="M48" s="235">
        <v>16.3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11.25" customHeight="1">
      <c r="B49" s="570" t="s">
        <v>55</v>
      </c>
      <c r="C49" s="545" t="s">
        <v>33</v>
      </c>
      <c r="D49" s="546"/>
      <c r="E49" s="182">
        <v>17801</v>
      </c>
      <c r="F49" s="181">
        <v>1902</v>
      </c>
      <c r="G49" s="224">
        <v>10.68</v>
      </c>
      <c r="H49" s="319">
        <v>7704</v>
      </c>
      <c r="I49" s="190">
        <v>520</v>
      </c>
      <c r="J49" s="224">
        <v>6.74</v>
      </c>
      <c r="K49" s="319">
        <v>10097</v>
      </c>
      <c r="L49" s="192">
        <v>1382</v>
      </c>
      <c r="M49" s="233">
        <v>13.68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2:30" ht="11.25" customHeight="1">
      <c r="B50" s="571"/>
      <c r="C50" s="539" t="s">
        <v>34</v>
      </c>
      <c r="D50" s="540"/>
      <c r="E50" s="196">
        <v>3732</v>
      </c>
      <c r="F50" s="195">
        <v>187</v>
      </c>
      <c r="G50" s="228">
        <v>5.01</v>
      </c>
      <c r="H50" s="321">
        <v>1614</v>
      </c>
      <c r="I50" s="195">
        <v>67</v>
      </c>
      <c r="J50" s="228">
        <v>4.15</v>
      </c>
      <c r="K50" s="321">
        <v>2118</v>
      </c>
      <c r="L50" s="208">
        <v>120</v>
      </c>
      <c r="M50" s="237">
        <v>5.66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11.25" customHeight="1">
      <c r="B51" s="571"/>
      <c r="C51" s="539" t="s">
        <v>35</v>
      </c>
      <c r="D51" s="540"/>
      <c r="E51" s="196">
        <v>2563</v>
      </c>
      <c r="F51" s="195">
        <v>183</v>
      </c>
      <c r="G51" s="228">
        <v>7.14</v>
      </c>
      <c r="H51" s="321">
        <v>1145</v>
      </c>
      <c r="I51" s="195">
        <v>62</v>
      </c>
      <c r="J51" s="228">
        <v>5.41</v>
      </c>
      <c r="K51" s="321">
        <v>1418</v>
      </c>
      <c r="L51" s="208">
        <v>121</v>
      </c>
      <c r="M51" s="237">
        <v>8.53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2:30" ht="11.25" customHeight="1">
      <c r="B52" s="571"/>
      <c r="C52" s="539" t="s">
        <v>36</v>
      </c>
      <c r="D52" s="540"/>
      <c r="E52" s="196">
        <v>2601</v>
      </c>
      <c r="F52" s="195">
        <v>208</v>
      </c>
      <c r="G52" s="228">
        <v>7.99</v>
      </c>
      <c r="H52" s="321">
        <v>1157</v>
      </c>
      <c r="I52" s="195">
        <v>68</v>
      </c>
      <c r="J52" s="228">
        <v>5.87</v>
      </c>
      <c r="K52" s="321">
        <v>1444</v>
      </c>
      <c r="L52" s="208">
        <v>140</v>
      </c>
      <c r="M52" s="237">
        <v>9.69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2:30" ht="11.25" customHeight="1">
      <c r="B53" s="571"/>
      <c r="C53" s="539" t="s">
        <v>37</v>
      </c>
      <c r="D53" s="540"/>
      <c r="E53" s="196">
        <v>7008</v>
      </c>
      <c r="F53" s="195">
        <v>842</v>
      </c>
      <c r="G53" s="228">
        <v>12.01</v>
      </c>
      <c r="H53" s="321">
        <v>3138</v>
      </c>
      <c r="I53" s="195">
        <v>279</v>
      </c>
      <c r="J53" s="228">
        <v>8.89</v>
      </c>
      <c r="K53" s="321">
        <v>3870</v>
      </c>
      <c r="L53" s="208">
        <v>563</v>
      </c>
      <c r="M53" s="237">
        <v>14.54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4" s="77" customFormat="1" ht="11.25" customHeight="1" thickBot="1">
      <c r="B54" s="571"/>
      <c r="C54" s="541" t="s">
        <v>38</v>
      </c>
      <c r="D54" s="542"/>
      <c r="E54" s="198">
        <v>5992</v>
      </c>
      <c r="F54" s="200">
        <v>457</v>
      </c>
      <c r="G54" s="225">
        <v>7.62</v>
      </c>
      <c r="H54" s="322">
        <v>2744</v>
      </c>
      <c r="I54" s="184">
        <v>156</v>
      </c>
      <c r="J54" s="225">
        <v>5.68</v>
      </c>
      <c r="K54" s="322">
        <v>3248</v>
      </c>
      <c r="L54" s="186">
        <v>301</v>
      </c>
      <c r="M54" s="234">
        <v>9.26</v>
      </c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F54" s="5"/>
      <c r="AG54" s="5"/>
      <c r="AH54" s="5"/>
    </row>
    <row r="55" spans="2:30" ht="11.25" customHeight="1" thickBot="1" thickTop="1">
      <c r="B55" s="572"/>
      <c r="C55" s="543" t="s">
        <v>8</v>
      </c>
      <c r="D55" s="544"/>
      <c r="E55" s="188">
        <v>39697</v>
      </c>
      <c r="F55" s="187">
        <v>3779</v>
      </c>
      <c r="G55" s="226">
        <v>9.51</v>
      </c>
      <c r="H55" s="266">
        <v>17502</v>
      </c>
      <c r="I55" s="187">
        <v>1152</v>
      </c>
      <c r="J55" s="226">
        <v>6.58</v>
      </c>
      <c r="K55" s="266">
        <v>22195</v>
      </c>
      <c r="L55" s="189">
        <v>2627</v>
      </c>
      <c r="M55" s="235">
        <v>11.83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s="77" customFormat="1" ht="11.25" customHeight="1">
      <c r="B56" s="573" t="s">
        <v>39</v>
      </c>
      <c r="C56" s="574"/>
      <c r="D56" s="575"/>
      <c r="E56" s="161">
        <v>400882</v>
      </c>
      <c r="F56" s="31">
        <v>42403</v>
      </c>
      <c r="G56" s="231">
        <v>10.57</v>
      </c>
      <c r="H56" s="162">
        <v>173489</v>
      </c>
      <c r="I56" s="31">
        <v>11400</v>
      </c>
      <c r="J56" s="231">
        <v>6.57</v>
      </c>
      <c r="K56" s="162">
        <v>227393</v>
      </c>
      <c r="L56" s="31">
        <v>31003</v>
      </c>
      <c r="M56" s="240">
        <v>13.63</v>
      </c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</row>
    <row r="57" spans="2:30" ht="11.25" customHeight="1">
      <c r="B57" s="558" t="s">
        <v>40</v>
      </c>
      <c r="C57" s="559"/>
      <c r="D57" s="560"/>
      <c r="E57" s="41">
        <v>75313</v>
      </c>
      <c r="F57" s="221">
        <v>7684</v>
      </c>
      <c r="G57" s="228">
        <v>10.2</v>
      </c>
      <c r="H57" s="221">
        <v>32774</v>
      </c>
      <c r="I57" s="42">
        <v>2311</v>
      </c>
      <c r="J57" s="228">
        <v>7.05</v>
      </c>
      <c r="K57" s="221">
        <v>42539</v>
      </c>
      <c r="L57" s="35">
        <v>5373</v>
      </c>
      <c r="M57" s="241">
        <v>12.63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ht="11.25" customHeight="1" thickBot="1">
      <c r="B58" s="561" t="s">
        <v>41</v>
      </c>
      <c r="C58" s="562"/>
      <c r="D58" s="563"/>
      <c r="E58" s="165">
        <v>476195</v>
      </c>
      <c r="F58" s="167">
        <v>50087</v>
      </c>
      <c r="G58" s="232">
        <v>10.51</v>
      </c>
      <c r="H58" s="168">
        <v>206263</v>
      </c>
      <c r="I58" s="167">
        <v>13711</v>
      </c>
      <c r="J58" s="232">
        <v>6.64</v>
      </c>
      <c r="K58" s="168">
        <v>269932</v>
      </c>
      <c r="L58" s="167">
        <v>36376</v>
      </c>
      <c r="M58" s="242">
        <v>13.47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5:30" ht="11.25" customHeight="1">
      <c r="E59" s="223" t="s">
        <v>80</v>
      </c>
      <c r="H59" s="223"/>
      <c r="I59" s="7"/>
      <c r="J59" s="7"/>
      <c r="K59" s="223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8:30" ht="27" customHeight="1">
      <c r="H60" s="616"/>
      <c r="I60" s="617"/>
      <c r="J60" s="617"/>
      <c r="K60" s="617"/>
      <c r="L60" s="617"/>
      <c r="M60" s="61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9:30" ht="13.5" customHeight="1">
      <c r="I61" s="6"/>
      <c r="J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</sheetData>
  <sheetProtection/>
  <mergeCells count="75">
    <mergeCell ref="H60:M60"/>
    <mergeCell ref="K3:M3"/>
    <mergeCell ref="H4:H9"/>
    <mergeCell ref="J4:J9"/>
    <mergeCell ref="K4:K9"/>
    <mergeCell ref="M4:M9"/>
    <mergeCell ref="L4:L9"/>
    <mergeCell ref="B26:B30"/>
    <mergeCell ref="C10:D10"/>
    <mergeCell ref="C11:D11"/>
    <mergeCell ref="C12:D12"/>
    <mergeCell ref="C13:D13"/>
    <mergeCell ref="C14:D14"/>
    <mergeCell ref="C15:D15"/>
    <mergeCell ref="C20:D20"/>
    <mergeCell ref="C21:D21"/>
    <mergeCell ref="C16:D16"/>
    <mergeCell ref="B3:B9"/>
    <mergeCell ref="B16:B18"/>
    <mergeCell ref="B22:B25"/>
    <mergeCell ref="B10:B11"/>
    <mergeCell ref="B12:B15"/>
    <mergeCell ref="B19:B21"/>
    <mergeCell ref="B58:D58"/>
    <mergeCell ref="B31:B37"/>
    <mergeCell ref="B38:B43"/>
    <mergeCell ref="B44:B45"/>
    <mergeCell ref="B46:B48"/>
    <mergeCell ref="B49:B55"/>
    <mergeCell ref="B56:D56"/>
    <mergeCell ref="B57:D57"/>
    <mergeCell ref="C33:D33"/>
    <mergeCell ref="C34:D34"/>
    <mergeCell ref="C17:D17"/>
    <mergeCell ref="C18:D18"/>
    <mergeCell ref="C19:D19"/>
    <mergeCell ref="C22:D22"/>
    <mergeCell ref="C23:D23"/>
    <mergeCell ref="C24:D24"/>
    <mergeCell ref="C39:D39"/>
    <mergeCell ref="C40:D40"/>
    <mergeCell ref="C25:D25"/>
    <mergeCell ref="C26:D26"/>
    <mergeCell ref="C27:D27"/>
    <mergeCell ref="C28:D28"/>
    <mergeCell ref="C29:D29"/>
    <mergeCell ref="C30:D30"/>
    <mergeCell ref="C42:D42"/>
    <mergeCell ref="C43:D43"/>
    <mergeCell ref="C44:D44"/>
    <mergeCell ref="C45:D45"/>
    <mergeCell ref="C31:D31"/>
    <mergeCell ref="C32:D32"/>
    <mergeCell ref="C35:D35"/>
    <mergeCell ref="C36:D36"/>
    <mergeCell ref="C37:D37"/>
    <mergeCell ref="C38:D38"/>
    <mergeCell ref="C47:D47"/>
    <mergeCell ref="C48:D48"/>
    <mergeCell ref="C49:D49"/>
    <mergeCell ref="C53:D53"/>
    <mergeCell ref="C51:D51"/>
    <mergeCell ref="C54:D54"/>
    <mergeCell ref="C52:D52"/>
    <mergeCell ref="C50:D50"/>
    <mergeCell ref="E3:G3"/>
    <mergeCell ref="H3:J3"/>
    <mergeCell ref="C55:D55"/>
    <mergeCell ref="C3:D9"/>
    <mergeCell ref="I4:I9"/>
    <mergeCell ref="E4:E9"/>
    <mergeCell ref="F4:F9"/>
    <mergeCell ref="G4:G9"/>
    <mergeCell ref="C41:D41"/>
    <mergeCell ref="C46:D46"/>
  </mergeCells>
  <printOptions horizontalCentered="1"/>
  <pageMargins left="0.3937007874015748" right="0.5905511811023623" top="0.3937007874015748" bottom="0.3937007874015748" header="0.5905511811023623" footer="0.2755905511811024"/>
  <pageSetup firstPageNumber="5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AB64"/>
  <sheetViews>
    <sheetView zoomScale="115" zoomScaleNormal="115" zoomScaleSheetLayoutView="85" zoomScalePageLayoutView="0" workbookViewId="0" topLeftCell="A1">
      <pane xSplit="4" ySplit="14" topLeftCell="E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2" sqref="E42"/>
    </sheetView>
  </sheetViews>
  <sheetFormatPr defaultColWidth="10.00390625" defaultRowHeight="15" customHeight="1"/>
  <cols>
    <col min="1" max="1" width="2.375" style="5" customWidth="1"/>
    <col min="2" max="2" width="9.50390625" style="172" customWidth="1"/>
    <col min="3" max="3" width="3.00390625" style="172" customWidth="1"/>
    <col min="4" max="4" width="10.375" style="4" customWidth="1"/>
    <col min="5" max="27" width="7.50390625" style="5" customWidth="1"/>
    <col min="28" max="28" width="8.125" style="5" customWidth="1"/>
    <col min="29" max="16384" width="10.00390625" style="5" customWidth="1"/>
  </cols>
  <sheetData>
    <row r="1" spans="2:28" ht="14.25" customHeight="1">
      <c r="B1" s="2" t="s">
        <v>79</v>
      </c>
      <c r="F1" s="6"/>
      <c r="G1" s="6"/>
      <c r="H1" s="6"/>
      <c r="I1" s="6"/>
      <c r="J1" s="8"/>
      <c r="K1" s="7"/>
      <c r="L1" s="7"/>
      <c r="M1" s="6"/>
      <c r="N1" s="6"/>
      <c r="O1" s="6"/>
      <c r="P1" s="6"/>
      <c r="Q1" s="6"/>
      <c r="R1" s="6"/>
      <c r="S1" s="7"/>
      <c r="T1" s="7"/>
      <c r="U1" s="6"/>
      <c r="V1" s="6"/>
      <c r="W1" s="6"/>
      <c r="X1" s="6"/>
      <c r="Y1" s="8"/>
      <c r="Z1" s="6"/>
      <c r="AA1" s="7"/>
      <c r="AB1" s="7"/>
    </row>
    <row r="2" spans="2:28" ht="15" customHeight="1" thickBot="1">
      <c r="B2" s="6"/>
      <c r="C2" s="6"/>
      <c r="E2" s="6"/>
      <c r="F2" s="6"/>
      <c r="G2" s="6"/>
      <c r="H2" s="6"/>
      <c r="I2" s="6"/>
      <c r="J2" s="8"/>
      <c r="K2" s="7"/>
      <c r="L2" s="7"/>
      <c r="M2" s="6"/>
      <c r="N2" s="6"/>
      <c r="O2" s="6"/>
      <c r="P2" s="6"/>
      <c r="Q2" s="6"/>
      <c r="R2" s="6"/>
      <c r="S2" s="7"/>
      <c r="T2" s="7"/>
      <c r="U2" s="6"/>
      <c r="V2" s="6"/>
      <c r="W2" s="6"/>
      <c r="X2" s="6"/>
      <c r="Y2" s="8"/>
      <c r="Z2" s="6"/>
      <c r="AA2" s="7"/>
      <c r="AB2" s="7"/>
    </row>
    <row r="3" spans="2:28" ht="12" customHeight="1" thickBot="1">
      <c r="B3" s="595" t="s">
        <v>44</v>
      </c>
      <c r="C3" s="595" t="s">
        <v>43</v>
      </c>
      <c r="D3" s="603"/>
      <c r="E3" s="592" t="s">
        <v>69</v>
      </c>
      <c r="F3" s="593"/>
      <c r="G3" s="593"/>
      <c r="H3" s="593"/>
      <c r="I3" s="593"/>
      <c r="J3" s="593"/>
      <c r="K3" s="593"/>
      <c r="L3" s="594"/>
      <c r="M3" s="592" t="s">
        <v>70</v>
      </c>
      <c r="N3" s="593"/>
      <c r="O3" s="593"/>
      <c r="P3" s="593"/>
      <c r="Q3" s="593"/>
      <c r="R3" s="593"/>
      <c r="S3" s="593"/>
      <c r="T3" s="594"/>
      <c r="U3" s="592" t="s">
        <v>71</v>
      </c>
      <c r="V3" s="593"/>
      <c r="W3" s="593"/>
      <c r="X3" s="593"/>
      <c r="Y3" s="593"/>
      <c r="Z3" s="593"/>
      <c r="AA3" s="593"/>
      <c r="AB3" s="594"/>
    </row>
    <row r="4" spans="2:28" ht="12" customHeight="1">
      <c r="B4" s="596"/>
      <c r="C4" s="596"/>
      <c r="D4" s="604"/>
      <c r="E4" s="626" t="s">
        <v>63</v>
      </c>
      <c r="F4" s="629" t="s">
        <v>64</v>
      </c>
      <c r="G4" s="629" t="s">
        <v>65</v>
      </c>
      <c r="H4" s="629" t="s">
        <v>66</v>
      </c>
      <c r="I4" s="629" t="s">
        <v>67</v>
      </c>
      <c r="J4" s="629" t="s">
        <v>68</v>
      </c>
      <c r="K4" s="620" t="s">
        <v>6</v>
      </c>
      <c r="L4" s="623" t="s">
        <v>58</v>
      </c>
      <c r="M4" s="626" t="s">
        <v>63</v>
      </c>
      <c r="N4" s="629" t="s">
        <v>64</v>
      </c>
      <c r="O4" s="629" t="s">
        <v>65</v>
      </c>
      <c r="P4" s="629" t="s">
        <v>66</v>
      </c>
      <c r="Q4" s="629" t="s">
        <v>67</v>
      </c>
      <c r="R4" s="629" t="s">
        <v>68</v>
      </c>
      <c r="S4" s="620" t="s">
        <v>6</v>
      </c>
      <c r="T4" s="623" t="s">
        <v>58</v>
      </c>
      <c r="U4" s="626" t="s">
        <v>63</v>
      </c>
      <c r="V4" s="629" t="s">
        <v>64</v>
      </c>
      <c r="W4" s="629" t="s">
        <v>65</v>
      </c>
      <c r="X4" s="629" t="s">
        <v>66</v>
      </c>
      <c r="Y4" s="629" t="s">
        <v>67</v>
      </c>
      <c r="Z4" s="629" t="s">
        <v>68</v>
      </c>
      <c r="AA4" s="620" t="s">
        <v>6</v>
      </c>
      <c r="AB4" s="623" t="s">
        <v>58</v>
      </c>
    </row>
    <row r="5" spans="2:28" ht="12" customHeight="1">
      <c r="B5" s="596"/>
      <c r="C5" s="596"/>
      <c r="D5" s="604"/>
      <c r="E5" s="627"/>
      <c r="F5" s="630"/>
      <c r="G5" s="630"/>
      <c r="H5" s="630"/>
      <c r="I5" s="630"/>
      <c r="J5" s="630"/>
      <c r="K5" s="621"/>
      <c r="L5" s="624"/>
      <c r="M5" s="627"/>
      <c r="N5" s="630"/>
      <c r="O5" s="630"/>
      <c r="P5" s="630"/>
      <c r="Q5" s="630"/>
      <c r="R5" s="630"/>
      <c r="S5" s="621"/>
      <c r="T5" s="624"/>
      <c r="U5" s="627"/>
      <c r="V5" s="630"/>
      <c r="W5" s="630"/>
      <c r="X5" s="630"/>
      <c r="Y5" s="630"/>
      <c r="Z5" s="630"/>
      <c r="AA5" s="621"/>
      <c r="AB5" s="624"/>
    </row>
    <row r="6" spans="2:28" ht="12" customHeight="1">
      <c r="B6" s="596"/>
      <c r="C6" s="596"/>
      <c r="D6" s="604"/>
      <c r="E6" s="627"/>
      <c r="F6" s="630"/>
      <c r="G6" s="630"/>
      <c r="H6" s="630"/>
      <c r="I6" s="630"/>
      <c r="J6" s="630"/>
      <c r="K6" s="621"/>
      <c r="L6" s="624"/>
      <c r="M6" s="627"/>
      <c r="N6" s="630"/>
      <c r="O6" s="630"/>
      <c r="P6" s="630"/>
      <c r="Q6" s="630"/>
      <c r="R6" s="630"/>
      <c r="S6" s="621"/>
      <c r="T6" s="624"/>
      <c r="U6" s="627"/>
      <c r="V6" s="630"/>
      <c r="W6" s="630"/>
      <c r="X6" s="630"/>
      <c r="Y6" s="630"/>
      <c r="Z6" s="630"/>
      <c r="AA6" s="621"/>
      <c r="AB6" s="624"/>
    </row>
    <row r="7" spans="2:28" ht="12" customHeight="1">
      <c r="B7" s="596"/>
      <c r="C7" s="596"/>
      <c r="D7" s="604"/>
      <c r="E7" s="627"/>
      <c r="F7" s="630"/>
      <c r="G7" s="630"/>
      <c r="H7" s="630"/>
      <c r="I7" s="630"/>
      <c r="J7" s="630"/>
      <c r="K7" s="621"/>
      <c r="L7" s="624"/>
      <c r="M7" s="627"/>
      <c r="N7" s="630"/>
      <c r="O7" s="630"/>
      <c r="P7" s="630"/>
      <c r="Q7" s="630"/>
      <c r="R7" s="630"/>
      <c r="S7" s="621"/>
      <c r="T7" s="624"/>
      <c r="U7" s="627"/>
      <c r="V7" s="630"/>
      <c r="W7" s="630"/>
      <c r="X7" s="630"/>
      <c r="Y7" s="630"/>
      <c r="Z7" s="630"/>
      <c r="AA7" s="621"/>
      <c r="AB7" s="624"/>
    </row>
    <row r="8" spans="2:28" ht="12" customHeight="1">
      <c r="B8" s="596"/>
      <c r="C8" s="596"/>
      <c r="D8" s="604"/>
      <c r="E8" s="627"/>
      <c r="F8" s="630"/>
      <c r="G8" s="630"/>
      <c r="H8" s="630"/>
      <c r="I8" s="630"/>
      <c r="J8" s="630"/>
      <c r="K8" s="621"/>
      <c r="L8" s="624"/>
      <c r="M8" s="627"/>
      <c r="N8" s="630"/>
      <c r="O8" s="630"/>
      <c r="P8" s="630"/>
      <c r="Q8" s="630"/>
      <c r="R8" s="630"/>
      <c r="S8" s="621"/>
      <c r="T8" s="624"/>
      <c r="U8" s="627"/>
      <c r="V8" s="630"/>
      <c r="W8" s="630"/>
      <c r="X8" s="630"/>
      <c r="Y8" s="630"/>
      <c r="Z8" s="630"/>
      <c r="AA8" s="621"/>
      <c r="AB8" s="624"/>
    </row>
    <row r="9" spans="2:28" ht="12" customHeight="1">
      <c r="B9" s="596"/>
      <c r="C9" s="596"/>
      <c r="D9" s="604"/>
      <c r="E9" s="627"/>
      <c r="F9" s="630"/>
      <c r="G9" s="630"/>
      <c r="H9" s="630"/>
      <c r="I9" s="630"/>
      <c r="J9" s="630"/>
      <c r="K9" s="621"/>
      <c r="L9" s="624"/>
      <c r="M9" s="627"/>
      <c r="N9" s="630"/>
      <c r="O9" s="630"/>
      <c r="P9" s="630"/>
      <c r="Q9" s="630"/>
      <c r="R9" s="630"/>
      <c r="S9" s="621"/>
      <c r="T9" s="624"/>
      <c r="U9" s="627"/>
      <c r="V9" s="630"/>
      <c r="W9" s="630"/>
      <c r="X9" s="630"/>
      <c r="Y9" s="630"/>
      <c r="Z9" s="630"/>
      <c r="AA9" s="621"/>
      <c r="AB9" s="624"/>
    </row>
    <row r="10" spans="2:28" ht="12" customHeight="1">
      <c r="B10" s="596"/>
      <c r="C10" s="596"/>
      <c r="D10" s="604"/>
      <c r="E10" s="627"/>
      <c r="F10" s="630"/>
      <c r="G10" s="630"/>
      <c r="H10" s="630"/>
      <c r="I10" s="630"/>
      <c r="J10" s="630"/>
      <c r="K10" s="621"/>
      <c r="L10" s="624"/>
      <c r="M10" s="627"/>
      <c r="N10" s="630"/>
      <c r="O10" s="630"/>
      <c r="P10" s="630"/>
      <c r="Q10" s="630"/>
      <c r="R10" s="630"/>
      <c r="S10" s="621"/>
      <c r="T10" s="624"/>
      <c r="U10" s="627"/>
      <c r="V10" s="630"/>
      <c r="W10" s="630"/>
      <c r="X10" s="630"/>
      <c r="Y10" s="630"/>
      <c r="Z10" s="630"/>
      <c r="AA10" s="621"/>
      <c r="AB10" s="624"/>
    </row>
    <row r="11" spans="2:28" ht="12" customHeight="1">
      <c r="B11" s="596"/>
      <c r="C11" s="596"/>
      <c r="D11" s="604"/>
      <c r="E11" s="627"/>
      <c r="F11" s="630"/>
      <c r="G11" s="630"/>
      <c r="H11" s="630"/>
      <c r="I11" s="630"/>
      <c r="J11" s="630"/>
      <c r="K11" s="621"/>
      <c r="L11" s="624"/>
      <c r="M11" s="627"/>
      <c r="N11" s="630"/>
      <c r="O11" s="630"/>
      <c r="P11" s="630"/>
      <c r="Q11" s="630"/>
      <c r="R11" s="630"/>
      <c r="S11" s="621"/>
      <c r="T11" s="624"/>
      <c r="U11" s="627"/>
      <c r="V11" s="630"/>
      <c r="W11" s="630"/>
      <c r="X11" s="630"/>
      <c r="Y11" s="630"/>
      <c r="Z11" s="630"/>
      <c r="AA11" s="621"/>
      <c r="AB11" s="624"/>
    </row>
    <row r="12" spans="2:28" ht="12" customHeight="1">
      <c r="B12" s="596"/>
      <c r="C12" s="596"/>
      <c r="D12" s="604"/>
      <c r="E12" s="627"/>
      <c r="F12" s="630"/>
      <c r="G12" s="630"/>
      <c r="H12" s="630"/>
      <c r="I12" s="630"/>
      <c r="J12" s="630"/>
      <c r="K12" s="621"/>
      <c r="L12" s="624"/>
      <c r="M12" s="627"/>
      <c r="N12" s="630"/>
      <c r="O12" s="630"/>
      <c r="P12" s="630"/>
      <c r="Q12" s="630"/>
      <c r="R12" s="630"/>
      <c r="S12" s="621"/>
      <c r="T12" s="624"/>
      <c r="U12" s="627"/>
      <c r="V12" s="630"/>
      <c r="W12" s="630"/>
      <c r="X12" s="630"/>
      <c r="Y12" s="630"/>
      <c r="Z12" s="630"/>
      <c r="AA12" s="621"/>
      <c r="AB12" s="624"/>
    </row>
    <row r="13" spans="2:28" ht="12" customHeight="1">
      <c r="B13" s="596"/>
      <c r="C13" s="596"/>
      <c r="D13" s="604"/>
      <c r="E13" s="627"/>
      <c r="F13" s="630"/>
      <c r="G13" s="630"/>
      <c r="H13" s="630"/>
      <c r="I13" s="630"/>
      <c r="J13" s="630"/>
      <c r="K13" s="621"/>
      <c r="L13" s="624"/>
      <c r="M13" s="627"/>
      <c r="N13" s="630"/>
      <c r="O13" s="630"/>
      <c r="P13" s="630"/>
      <c r="Q13" s="630"/>
      <c r="R13" s="630"/>
      <c r="S13" s="621"/>
      <c r="T13" s="624"/>
      <c r="U13" s="627"/>
      <c r="V13" s="630"/>
      <c r="W13" s="630"/>
      <c r="X13" s="630"/>
      <c r="Y13" s="630"/>
      <c r="Z13" s="630"/>
      <c r="AA13" s="621"/>
      <c r="AB13" s="624"/>
    </row>
    <row r="14" spans="2:28" ht="12" customHeight="1" thickBot="1">
      <c r="B14" s="597"/>
      <c r="C14" s="597"/>
      <c r="D14" s="605"/>
      <c r="E14" s="627"/>
      <c r="F14" s="630"/>
      <c r="G14" s="630"/>
      <c r="H14" s="630"/>
      <c r="I14" s="630"/>
      <c r="J14" s="630"/>
      <c r="K14" s="621"/>
      <c r="L14" s="624"/>
      <c r="M14" s="628"/>
      <c r="N14" s="631"/>
      <c r="O14" s="631"/>
      <c r="P14" s="631"/>
      <c r="Q14" s="631"/>
      <c r="R14" s="631"/>
      <c r="S14" s="622"/>
      <c r="T14" s="625"/>
      <c r="U14" s="628"/>
      <c r="V14" s="631"/>
      <c r="W14" s="631"/>
      <c r="X14" s="631"/>
      <c r="Y14" s="631"/>
      <c r="Z14" s="631"/>
      <c r="AA14" s="622"/>
      <c r="AB14" s="625"/>
    </row>
    <row r="15" spans="2:28" ht="12" customHeight="1" thickBot="1">
      <c r="B15" s="568" t="s">
        <v>45</v>
      </c>
      <c r="C15" s="545" t="s">
        <v>7</v>
      </c>
      <c r="D15" s="546"/>
      <c r="E15" s="274">
        <v>2465</v>
      </c>
      <c r="F15" s="183">
        <v>2816</v>
      </c>
      <c r="G15" s="183">
        <v>1349</v>
      </c>
      <c r="H15" s="181">
        <v>424</v>
      </c>
      <c r="I15" s="181">
        <v>272</v>
      </c>
      <c r="J15" s="181">
        <v>144</v>
      </c>
      <c r="K15" s="295">
        <v>240</v>
      </c>
      <c r="L15" s="296">
        <v>7710</v>
      </c>
      <c r="M15" s="243">
        <v>614</v>
      </c>
      <c r="N15" s="192">
        <v>748</v>
      </c>
      <c r="O15" s="244">
        <v>287</v>
      </c>
      <c r="P15" s="190">
        <v>75</v>
      </c>
      <c r="Q15" s="190">
        <v>48</v>
      </c>
      <c r="R15" s="190">
        <v>29</v>
      </c>
      <c r="S15" s="245">
        <v>80</v>
      </c>
      <c r="T15" s="246">
        <v>1881</v>
      </c>
      <c r="U15" s="243">
        <v>1851</v>
      </c>
      <c r="V15" s="192">
        <v>2068</v>
      </c>
      <c r="W15" s="244">
        <v>1062</v>
      </c>
      <c r="X15" s="190">
        <v>349</v>
      </c>
      <c r="Y15" s="190">
        <v>224</v>
      </c>
      <c r="Z15" s="190">
        <v>115</v>
      </c>
      <c r="AA15" s="245">
        <v>160</v>
      </c>
      <c r="AB15" s="246">
        <v>5829</v>
      </c>
    </row>
    <row r="16" spans="2:28" ht="12" customHeight="1" thickBot="1" thickTop="1">
      <c r="B16" s="561"/>
      <c r="C16" s="543" t="s">
        <v>8</v>
      </c>
      <c r="D16" s="544"/>
      <c r="E16" s="250">
        <v>2465</v>
      </c>
      <c r="F16" s="189">
        <v>2816</v>
      </c>
      <c r="G16" s="189">
        <v>1349</v>
      </c>
      <c r="H16" s="187">
        <v>424</v>
      </c>
      <c r="I16" s="187">
        <v>272</v>
      </c>
      <c r="J16" s="187">
        <v>144</v>
      </c>
      <c r="K16" s="299">
        <v>240</v>
      </c>
      <c r="L16" s="300">
        <v>7710</v>
      </c>
      <c r="M16" s="250">
        <v>614</v>
      </c>
      <c r="N16" s="189">
        <v>748</v>
      </c>
      <c r="O16" s="189">
        <v>287</v>
      </c>
      <c r="P16" s="187">
        <v>75</v>
      </c>
      <c r="Q16" s="187">
        <v>48</v>
      </c>
      <c r="R16" s="187">
        <v>29</v>
      </c>
      <c r="S16" s="251">
        <v>80</v>
      </c>
      <c r="T16" s="252">
        <v>1881</v>
      </c>
      <c r="U16" s="250">
        <v>1851</v>
      </c>
      <c r="V16" s="189">
        <v>2068</v>
      </c>
      <c r="W16" s="189">
        <v>1062</v>
      </c>
      <c r="X16" s="187">
        <v>349</v>
      </c>
      <c r="Y16" s="187">
        <v>224</v>
      </c>
      <c r="Z16" s="187">
        <v>115</v>
      </c>
      <c r="AA16" s="251">
        <v>160</v>
      </c>
      <c r="AB16" s="252">
        <v>5829</v>
      </c>
    </row>
    <row r="17" spans="2:28" s="77" customFormat="1" ht="12" customHeight="1">
      <c r="B17" s="568" t="s">
        <v>47</v>
      </c>
      <c r="C17" s="545" t="s">
        <v>11</v>
      </c>
      <c r="D17" s="546"/>
      <c r="E17" s="243">
        <v>933</v>
      </c>
      <c r="F17" s="192">
        <v>726</v>
      </c>
      <c r="G17" s="192">
        <v>317</v>
      </c>
      <c r="H17" s="190">
        <v>117</v>
      </c>
      <c r="I17" s="190">
        <v>60</v>
      </c>
      <c r="J17" s="190">
        <v>27</v>
      </c>
      <c r="K17" s="301">
        <v>78</v>
      </c>
      <c r="L17" s="302">
        <v>2258</v>
      </c>
      <c r="M17" s="253">
        <v>248</v>
      </c>
      <c r="N17" s="254">
        <v>209</v>
      </c>
      <c r="O17" s="192">
        <v>56</v>
      </c>
      <c r="P17" s="190">
        <v>21</v>
      </c>
      <c r="Q17" s="190">
        <v>14</v>
      </c>
      <c r="R17" s="190">
        <v>7</v>
      </c>
      <c r="S17" s="245">
        <v>27</v>
      </c>
      <c r="T17" s="246">
        <v>582</v>
      </c>
      <c r="U17" s="253">
        <v>685</v>
      </c>
      <c r="V17" s="254">
        <v>517</v>
      </c>
      <c r="W17" s="192">
        <v>261</v>
      </c>
      <c r="X17" s="190">
        <v>96</v>
      </c>
      <c r="Y17" s="190">
        <v>46</v>
      </c>
      <c r="Z17" s="190">
        <v>20</v>
      </c>
      <c r="AA17" s="245">
        <v>51</v>
      </c>
      <c r="AB17" s="246">
        <v>1676</v>
      </c>
    </row>
    <row r="18" spans="2:28" ht="12" customHeight="1">
      <c r="B18" s="558"/>
      <c r="C18" s="588" t="s">
        <v>12</v>
      </c>
      <c r="D18" s="589"/>
      <c r="E18" s="255">
        <v>108</v>
      </c>
      <c r="F18" s="208">
        <v>69</v>
      </c>
      <c r="G18" s="208">
        <v>34</v>
      </c>
      <c r="H18" s="195">
        <v>9</v>
      </c>
      <c r="I18" s="195">
        <v>4</v>
      </c>
      <c r="J18" s="195">
        <v>8</v>
      </c>
      <c r="K18" s="303">
        <v>5</v>
      </c>
      <c r="L18" s="304">
        <v>237</v>
      </c>
      <c r="M18" s="255">
        <v>35</v>
      </c>
      <c r="N18" s="208">
        <v>24</v>
      </c>
      <c r="O18" s="208">
        <v>8</v>
      </c>
      <c r="P18" s="216">
        <v>2</v>
      </c>
      <c r="Q18" s="216">
        <v>1</v>
      </c>
      <c r="R18" s="216">
        <v>4</v>
      </c>
      <c r="S18" s="256">
        <v>2</v>
      </c>
      <c r="T18" s="257">
        <v>76</v>
      </c>
      <c r="U18" s="255">
        <v>73</v>
      </c>
      <c r="V18" s="208">
        <v>45</v>
      </c>
      <c r="W18" s="208">
        <v>26</v>
      </c>
      <c r="X18" s="216">
        <v>7</v>
      </c>
      <c r="Y18" s="216">
        <v>3</v>
      </c>
      <c r="Z18" s="216">
        <v>4</v>
      </c>
      <c r="AA18" s="256">
        <v>3</v>
      </c>
      <c r="AB18" s="257">
        <v>161</v>
      </c>
    </row>
    <row r="19" spans="2:28" s="77" customFormat="1" ht="12" customHeight="1" thickBot="1">
      <c r="B19" s="558"/>
      <c r="C19" s="590" t="s">
        <v>13</v>
      </c>
      <c r="D19" s="591"/>
      <c r="E19" s="247">
        <v>127</v>
      </c>
      <c r="F19" s="186">
        <v>102</v>
      </c>
      <c r="G19" s="186">
        <v>26</v>
      </c>
      <c r="H19" s="184">
        <v>9</v>
      </c>
      <c r="I19" s="184">
        <v>7</v>
      </c>
      <c r="J19" s="184">
        <v>6</v>
      </c>
      <c r="K19" s="297">
        <v>24</v>
      </c>
      <c r="L19" s="298">
        <v>301</v>
      </c>
      <c r="M19" s="258">
        <v>46</v>
      </c>
      <c r="N19" s="199">
        <v>41</v>
      </c>
      <c r="O19" s="186">
        <v>3</v>
      </c>
      <c r="P19" s="200">
        <v>4</v>
      </c>
      <c r="Q19" s="200">
        <v>0</v>
      </c>
      <c r="R19" s="200">
        <v>3</v>
      </c>
      <c r="S19" s="259">
        <v>10</v>
      </c>
      <c r="T19" s="260">
        <v>107</v>
      </c>
      <c r="U19" s="258">
        <v>81</v>
      </c>
      <c r="V19" s="199">
        <v>61</v>
      </c>
      <c r="W19" s="186">
        <v>23</v>
      </c>
      <c r="X19" s="200">
        <v>5</v>
      </c>
      <c r="Y19" s="200">
        <v>7</v>
      </c>
      <c r="Z19" s="200">
        <v>3</v>
      </c>
      <c r="AA19" s="259">
        <v>14</v>
      </c>
      <c r="AB19" s="260">
        <v>194</v>
      </c>
    </row>
    <row r="20" spans="2:28" ht="12" customHeight="1" thickBot="1" thickTop="1">
      <c r="B20" s="561"/>
      <c r="C20" s="547" t="s">
        <v>8</v>
      </c>
      <c r="D20" s="548"/>
      <c r="E20" s="250">
        <v>1168</v>
      </c>
      <c r="F20" s="189">
        <v>897</v>
      </c>
      <c r="G20" s="189">
        <v>377</v>
      </c>
      <c r="H20" s="187">
        <v>135</v>
      </c>
      <c r="I20" s="187">
        <v>71</v>
      </c>
      <c r="J20" s="187">
        <v>41</v>
      </c>
      <c r="K20" s="299">
        <v>107</v>
      </c>
      <c r="L20" s="300">
        <v>2796</v>
      </c>
      <c r="M20" s="250">
        <v>329</v>
      </c>
      <c r="N20" s="189">
        <v>274</v>
      </c>
      <c r="O20" s="189">
        <v>67</v>
      </c>
      <c r="P20" s="211">
        <v>27</v>
      </c>
      <c r="Q20" s="211">
        <v>15</v>
      </c>
      <c r="R20" s="211">
        <v>14</v>
      </c>
      <c r="S20" s="261">
        <v>39</v>
      </c>
      <c r="T20" s="252">
        <v>765</v>
      </c>
      <c r="U20" s="250">
        <v>839</v>
      </c>
      <c r="V20" s="189">
        <v>623</v>
      </c>
      <c r="W20" s="189">
        <v>310</v>
      </c>
      <c r="X20" s="211">
        <v>108</v>
      </c>
      <c r="Y20" s="211">
        <v>56</v>
      </c>
      <c r="Z20" s="211">
        <v>27</v>
      </c>
      <c r="AA20" s="261">
        <v>68</v>
      </c>
      <c r="AB20" s="252">
        <v>2031</v>
      </c>
    </row>
    <row r="21" spans="2:28" ht="12" customHeight="1">
      <c r="B21" s="568" t="s">
        <v>52</v>
      </c>
      <c r="C21" s="545" t="s">
        <v>29</v>
      </c>
      <c r="D21" s="546"/>
      <c r="E21" s="243">
        <v>1731</v>
      </c>
      <c r="F21" s="192">
        <v>1547</v>
      </c>
      <c r="G21" s="192">
        <v>795</v>
      </c>
      <c r="H21" s="190">
        <v>258</v>
      </c>
      <c r="I21" s="190">
        <v>132</v>
      </c>
      <c r="J21" s="190">
        <v>86</v>
      </c>
      <c r="K21" s="301">
        <v>12</v>
      </c>
      <c r="L21" s="302">
        <v>4561</v>
      </c>
      <c r="M21" s="243">
        <v>593</v>
      </c>
      <c r="N21" s="192">
        <v>507</v>
      </c>
      <c r="O21" s="192">
        <v>185</v>
      </c>
      <c r="P21" s="193">
        <v>45</v>
      </c>
      <c r="Q21" s="193">
        <v>29</v>
      </c>
      <c r="R21" s="193">
        <v>27</v>
      </c>
      <c r="S21" s="262">
        <v>4</v>
      </c>
      <c r="T21" s="246">
        <v>1390</v>
      </c>
      <c r="U21" s="243">
        <v>1138</v>
      </c>
      <c r="V21" s="192">
        <v>1040</v>
      </c>
      <c r="W21" s="192">
        <v>610</v>
      </c>
      <c r="X21" s="193">
        <v>213</v>
      </c>
      <c r="Y21" s="193">
        <v>103</v>
      </c>
      <c r="Z21" s="193">
        <v>59</v>
      </c>
      <c r="AA21" s="262">
        <v>8</v>
      </c>
      <c r="AB21" s="246">
        <v>3171</v>
      </c>
    </row>
    <row r="22" spans="2:28" ht="12" customHeight="1" thickBot="1">
      <c r="B22" s="558"/>
      <c r="C22" s="541" t="s">
        <v>30</v>
      </c>
      <c r="D22" s="542"/>
      <c r="E22" s="263">
        <v>106</v>
      </c>
      <c r="F22" s="244">
        <v>101</v>
      </c>
      <c r="G22" s="244">
        <v>116</v>
      </c>
      <c r="H22" s="244">
        <v>25</v>
      </c>
      <c r="I22" s="244">
        <v>12</v>
      </c>
      <c r="J22" s="244">
        <v>8</v>
      </c>
      <c r="K22" s="305">
        <v>0</v>
      </c>
      <c r="L22" s="306">
        <v>368</v>
      </c>
      <c r="M22" s="263">
        <v>25</v>
      </c>
      <c r="N22" s="264">
        <v>25</v>
      </c>
      <c r="O22" s="264">
        <v>23</v>
      </c>
      <c r="P22" s="264">
        <v>6</v>
      </c>
      <c r="Q22" s="264">
        <v>1</v>
      </c>
      <c r="R22" s="264">
        <v>1</v>
      </c>
      <c r="S22" s="264">
        <v>0</v>
      </c>
      <c r="T22" s="249">
        <v>81</v>
      </c>
      <c r="U22" s="263">
        <v>81</v>
      </c>
      <c r="V22" s="264">
        <v>76</v>
      </c>
      <c r="W22" s="264">
        <v>93</v>
      </c>
      <c r="X22" s="264">
        <v>19</v>
      </c>
      <c r="Y22" s="264">
        <v>11</v>
      </c>
      <c r="Z22" s="264">
        <v>7</v>
      </c>
      <c r="AA22" s="264">
        <v>0</v>
      </c>
      <c r="AB22" s="249">
        <v>287</v>
      </c>
    </row>
    <row r="23" spans="2:28" ht="12" customHeight="1" thickBot="1" thickTop="1">
      <c r="B23" s="561"/>
      <c r="C23" s="547" t="s">
        <v>8</v>
      </c>
      <c r="D23" s="548"/>
      <c r="E23" s="250">
        <v>1837</v>
      </c>
      <c r="F23" s="189">
        <v>1648</v>
      </c>
      <c r="G23" s="189">
        <v>911</v>
      </c>
      <c r="H23" s="187">
        <v>283</v>
      </c>
      <c r="I23" s="187">
        <v>144</v>
      </c>
      <c r="J23" s="187">
        <v>94</v>
      </c>
      <c r="K23" s="299">
        <v>12</v>
      </c>
      <c r="L23" s="300">
        <v>4929</v>
      </c>
      <c r="M23" s="250">
        <v>618</v>
      </c>
      <c r="N23" s="189">
        <v>532</v>
      </c>
      <c r="O23" s="189">
        <v>208</v>
      </c>
      <c r="P23" s="187">
        <v>51</v>
      </c>
      <c r="Q23" s="187">
        <v>30</v>
      </c>
      <c r="R23" s="187">
        <v>28</v>
      </c>
      <c r="S23" s="251">
        <v>4</v>
      </c>
      <c r="T23" s="252">
        <v>1471</v>
      </c>
      <c r="U23" s="250">
        <v>1219</v>
      </c>
      <c r="V23" s="189">
        <v>1116</v>
      </c>
      <c r="W23" s="189">
        <v>703</v>
      </c>
      <c r="X23" s="187">
        <v>232</v>
      </c>
      <c r="Y23" s="187">
        <v>114</v>
      </c>
      <c r="Z23" s="187">
        <v>66</v>
      </c>
      <c r="AA23" s="251">
        <v>8</v>
      </c>
      <c r="AB23" s="252">
        <v>3458</v>
      </c>
    </row>
    <row r="24" spans="2:28" ht="12" customHeight="1">
      <c r="B24" s="551" t="s">
        <v>46</v>
      </c>
      <c r="C24" s="556" t="s">
        <v>9</v>
      </c>
      <c r="D24" s="557"/>
      <c r="E24" s="213">
        <v>3175</v>
      </c>
      <c r="F24" s="220">
        <v>3243</v>
      </c>
      <c r="G24" s="220">
        <v>1611</v>
      </c>
      <c r="H24" s="220">
        <v>451</v>
      </c>
      <c r="I24" s="220">
        <v>282</v>
      </c>
      <c r="J24" s="220">
        <v>149</v>
      </c>
      <c r="K24" s="7">
        <v>124</v>
      </c>
      <c r="L24" s="318">
        <v>9035</v>
      </c>
      <c r="M24" s="213">
        <v>894</v>
      </c>
      <c r="N24" s="220">
        <v>878</v>
      </c>
      <c r="O24" s="220">
        <v>345</v>
      </c>
      <c r="P24" s="220">
        <v>73</v>
      </c>
      <c r="Q24" s="220">
        <v>55</v>
      </c>
      <c r="R24" s="220">
        <v>31</v>
      </c>
      <c r="S24" s="7">
        <v>58</v>
      </c>
      <c r="T24" s="318">
        <v>2334</v>
      </c>
      <c r="U24" s="213">
        <v>2281</v>
      </c>
      <c r="V24" s="220">
        <v>2365</v>
      </c>
      <c r="W24" s="220">
        <v>1266</v>
      </c>
      <c r="X24" s="220">
        <v>378</v>
      </c>
      <c r="Y24" s="220">
        <v>227</v>
      </c>
      <c r="Z24" s="220">
        <v>118</v>
      </c>
      <c r="AA24" s="7">
        <v>66</v>
      </c>
      <c r="AB24" s="318">
        <v>6701</v>
      </c>
    </row>
    <row r="25" spans="2:28" ht="12" customHeight="1" thickBot="1">
      <c r="B25" s="552"/>
      <c r="C25" s="541" t="s">
        <v>10</v>
      </c>
      <c r="D25" s="542"/>
      <c r="E25" s="277">
        <v>849</v>
      </c>
      <c r="F25" s="205">
        <v>659</v>
      </c>
      <c r="G25" s="205">
        <v>292</v>
      </c>
      <c r="H25" s="203">
        <v>93</v>
      </c>
      <c r="I25" s="203">
        <v>53</v>
      </c>
      <c r="J25" s="203">
        <v>31</v>
      </c>
      <c r="K25" s="310">
        <v>4</v>
      </c>
      <c r="L25" s="308">
        <v>1981</v>
      </c>
      <c r="M25" s="277">
        <v>270</v>
      </c>
      <c r="N25" s="205">
        <v>190</v>
      </c>
      <c r="O25" s="205">
        <v>67</v>
      </c>
      <c r="P25" s="203">
        <v>13</v>
      </c>
      <c r="Q25" s="203">
        <v>10</v>
      </c>
      <c r="R25" s="203">
        <v>6</v>
      </c>
      <c r="S25" s="276">
        <v>1</v>
      </c>
      <c r="T25" s="281">
        <v>557</v>
      </c>
      <c r="U25" s="277">
        <v>579</v>
      </c>
      <c r="V25" s="205">
        <v>469</v>
      </c>
      <c r="W25" s="205">
        <v>225</v>
      </c>
      <c r="X25" s="203">
        <v>80</v>
      </c>
      <c r="Y25" s="203">
        <v>43</v>
      </c>
      <c r="Z25" s="203">
        <v>25</v>
      </c>
      <c r="AA25" s="276">
        <v>3</v>
      </c>
      <c r="AB25" s="281">
        <v>1424</v>
      </c>
    </row>
    <row r="26" spans="2:28" s="77" customFormat="1" ht="12" customHeight="1" thickBot="1" thickTop="1">
      <c r="B26" s="553"/>
      <c r="C26" s="547" t="s">
        <v>8</v>
      </c>
      <c r="D26" s="548"/>
      <c r="E26" s="188">
        <v>4024</v>
      </c>
      <c r="F26" s="189">
        <v>3902</v>
      </c>
      <c r="G26" s="189">
        <v>1903</v>
      </c>
      <c r="H26" s="189">
        <v>544</v>
      </c>
      <c r="I26" s="189">
        <v>335</v>
      </c>
      <c r="J26" s="189">
        <v>180</v>
      </c>
      <c r="K26" s="266">
        <v>128</v>
      </c>
      <c r="L26" s="267">
        <v>11016</v>
      </c>
      <c r="M26" s="188">
        <v>1164</v>
      </c>
      <c r="N26" s="189">
        <v>1068</v>
      </c>
      <c r="O26" s="189">
        <v>412</v>
      </c>
      <c r="P26" s="189">
        <v>86</v>
      </c>
      <c r="Q26" s="189">
        <v>65</v>
      </c>
      <c r="R26" s="189">
        <v>37</v>
      </c>
      <c r="S26" s="266">
        <v>59</v>
      </c>
      <c r="T26" s="267">
        <v>2891</v>
      </c>
      <c r="U26" s="188">
        <v>2860</v>
      </c>
      <c r="V26" s="189">
        <v>2834</v>
      </c>
      <c r="W26" s="189">
        <v>1491</v>
      </c>
      <c r="X26" s="189">
        <v>458</v>
      </c>
      <c r="Y26" s="189">
        <v>270</v>
      </c>
      <c r="Z26" s="189">
        <v>143</v>
      </c>
      <c r="AA26" s="266">
        <v>69</v>
      </c>
      <c r="AB26" s="267">
        <v>8125</v>
      </c>
    </row>
    <row r="27" spans="2:28" s="77" customFormat="1" ht="12" customHeight="1">
      <c r="B27" s="568" t="s">
        <v>48</v>
      </c>
      <c r="C27" s="545" t="s">
        <v>14</v>
      </c>
      <c r="D27" s="546"/>
      <c r="E27" s="243">
        <v>623</v>
      </c>
      <c r="F27" s="192">
        <v>310</v>
      </c>
      <c r="G27" s="192">
        <v>247</v>
      </c>
      <c r="H27" s="190">
        <v>83</v>
      </c>
      <c r="I27" s="190">
        <v>44</v>
      </c>
      <c r="J27" s="190">
        <v>21</v>
      </c>
      <c r="K27" s="301">
        <v>45</v>
      </c>
      <c r="L27" s="302">
        <v>1373</v>
      </c>
      <c r="M27" s="268">
        <v>157</v>
      </c>
      <c r="N27" s="202">
        <v>89</v>
      </c>
      <c r="O27" s="202">
        <v>50</v>
      </c>
      <c r="P27" s="269">
        <v>13</v>
      </c>
      <c r="Q27" s="269">
        <v>9</v>
      </c>
      <c r="R27" s="269">
        <v>4</v>
      </c>
      <c r="S27" s="270">
        <v>15</v>
      </c>
      <c r="T27" s="246">
        <v>337</v>
      </c>
      <c r="U27" s="268">
        <v>466</v>
      </c>
      <c r="V27" s="202">
        <v>221</v>
      </c>
      <c r="W27" s="202">
        <v>197</v>
      </c>
      <c r="X27" s="269">
        <v>70</v>
      </c>
      <c r="Y27" s="269">
        <v>35</v>
      </c>
      <c r="Z27" s="269">
        <v>17</v>
      </c>
      <c r="AA27" s="270">
        <v>30</v>
      </c>
      <c r="AB27" s="246">
        <v>1036</v>
      </c>
    </row>
    <row r="28" spans="2:28" ht="12" customHeight="1">
      <c r="B28" s="558"/>
      <c r="C28" s="539" t="s">
        <v>15</v>
      </c>
      <c r="D28" s="540"/>
      <c r="E28" s="243">
        <v>26</v>
      </c>
      <c r="F28" s="192">
        <v>33</v>
      </c>
      <c r="G28" s="192">
        <v>17</v>
      </c>
      <c r="H28" s="190">
        <v>1</v>
      </c>
      <c r="I28" s="190">
        <v>4</v>
      </c>
      <c r="J28" s="190">
        <v>2</v>
      </c>
      <c r="K28" s="301">
        <v>1</v>
      </c>
      <c r="L28" s="304">
        <v>84</v>
      </c>
      <c r="M28" s="255">
        <v>9</v>
      </c>
      <c r="N28" s="208">
        <v>12</v>
      </c>
      <c r="O28" s="208">
        <v>1</v>
      </c>
      <c r="P28" s="216">
        <v>0</v>
      </c>
      <c r="Q28" s="216">
        <v>0</v>
      </c>
      <c r="R28" s="216">
        <v>1</v>
      </c>
      <c r="S28" s="256">
        <v>1</v>
      </c>
      <c r="T28" s="246">
        <v>24</v>
      </c>
      <c r="U28" s="255">
        <v>17</v>
      </c>
      <c r="V28" s="208">
        <v>21</v>
      </c>
      <c r="W28" s="208">
        <v>16</v>
      </c>
      <c r="X28" s="216">
        <v>1</v>
      </c>
      <c r="Y28" s="216">
        <v>4</v>
      </c>
      <c r="Z28" s="216">
        <v>1</v>
      </c>
      <c r="AA28" s="256">
        <v>0</v>
      </c>
      <c r="AB28" s="246">
        <v>60</v>
      </c>
    </row>
    <row r="29" spans="2:28" ht="12" customHeight="1" thickBot="1">
      <c r="B29" s="558"/>
      <c r="C29" s="541" t="s">
        <v>72</v>
      </c>
      <c r="D29" s="542"/>
      <c r="E29" s="263">
        <v>80</v>
      </c>
      <c r="F29" s="244">
        <v>79</v>
      </c>
      <c r="G29" s="244">
        <v>29</v>
      </c>
      <c r="H29" s="214">
        <v>11</v>
      </c>
      <c r="I29" s="214">
        <v>3</v>
      </c>
      <c r="J29" s="214">
        <v>0</v>
      </c>
      <c r="K29" s="307">
        <v>0</v>
      </c>
      <c r="L29" s="308">
        <v>202</v>
      </c>
      <c r="M29" s="247">
        <v>25</v>
      </c>
      <c r="N29" s="186">
        <v>17</v>
      </c>
      <c r="O29" s="186">
        <v>8</v>
      </c>
      <c r="P29" s="271">
        <v>0</v>
      </c>
      <c r="Q29" s="271">
        <v>0</v>
      </c>
      <c r="R29" s="271">
        <v>0</v>
      </c>
      <c r="S29" s="272">
        <v>0</v>
      </c>
      <c r="T29" s="249">
        <v>50</v>
      </c>
      <c r="U29" s="247">
        <v>55</v>
      </c>
      <c r="V29" s="186">
        <v>62</v>
      </c>
      <c r="W29" s="186">
        <v>21</v>
      </c>
      <c r="X29" s="271">
        <v>11</v>
      </c>
      <c r="Y29" s="271">
        <v>3</v>
      </c>
      <c r="Z29" s="271">
        <v>0</v>
      </c>
      <c r="AA29" s="272">
        <v>0</v>
      </c>
      <c r="AB29" s="249">
        <v>152</v>
      </c>
    </row>
    <row r="30" spans="2:28" ht="12" customHeight="1" thickBot="1" thickTop="1">
      <c r="B30" s="561"/>
      <c r="C30" s="543" t="s">
        <v>8</v>
      </c>
      <c r="D30" s="544"/>
      <c r="E30" s="250">
        <v>729</v>
      </c>
      <c r="F30" s="189">
        <v>422</v>
      </c>
      <c r="G30" s="189">
        <v>293</v>
      </c>
      <c r="H30" s="189">
        <v>95</v>
      </c>
      <c r="I30" s="189">
        <v>51</v>
      </c>
      <c r="J30" s="189">
        <v>23</v>
      </c>
      <c r="K30" s="309">
        <v>46</v>
      </c>
      <c r="L30" s="306">
        <v>1659</v>
      </c>
      <c r="M30" s="250">
        <v>191</v>
      </c>
      <c r="N30" s="273">
        <v>118</v>
      </c>
      <c r="O30" s="273">
        <v>59</v>
      </c>
      <c r="P30" s="273">
        <v>13</v>
      </c>
      <c r="Q30" s="273">
        <v>9</v>
      </c>
      <c r="R30" s="273">
        <v>5</v>
      </c>
      <c r="S30" s="273">
        <v>16</v>
      </c>
      <c r="T30" s="252">
        <v>411</v>
      </c>
      <c r="U30" s="250">
        <v>538</v>
      </c>
      <c r="V30" s="273">
        <v>304</v>
      </c>
      <c r="W30" s="273">
        <v>234</v>
      </c>
      <c r="X30" s="273">
        <v>82</v>
      </c>
      <c r="Y30" s="273">
        <v>42</v>
      </c>
      <c r="Z30" s="273">
        <v>18</v>
      </c>
      <c r="AA30" s="273">
        <v>30</v>
      </c>
      <c r="AB30" s="252">
        <v>1248</v>
      </c>
    </row>
    <row r="31" spans="2:28" ht="12" customHeight="1">
      <c r="B31" s="568" t="s">
        <v>49</v>
      </c>
      <c r="C31" s="545" t="s">
        <v>16</v>
      </c>
      <c r="D31" s="546"/>
      <c r="E31" s="274">
        <v>539</v>
      </c>
      <c r="F31" s="183">
        <v>468</v>
      </c>
      <c r="G31" s="183">
        <v>299</v>
      </c>
      <c r="H31" s="181">
        <v>81</v>
      </c>
      <c r="I31" s="181">
        <v>36</v>
      </c>
      <c r="J31" s="181">
        <v>30</v>
      </c>
      <c r="K31" s="295">
        <v>35</v>
      </c>
      <c r="L31" s="296">
        <v>1488</v>
      </c>
      <c r="M31" s="274">
        <v>167</v>
      </c>
      <c r="N31" s="183">
        <v>136</v>
      </c>
      <c r="O31" s="183">
        <v>70</v>
      </c>
      <c r="P31" s="181">
        <v>10</v>
      </c>
      <c r="Q31" s="181">
        <v>5</v>
      </c>
      <c r="R31" s="181">
        <v>6</v>
      </c>
      <c r="S31" s="275">
        <v>14</v>
      </c>
      <c r="T31" s="246">
        <v>408</v>
      </c>
      <c r="U31" s="274">
        <v>372</v>
      </c>
      <c r="V31" s="183">
        <v>332</v>
      </c>
      <c r="W31" s="183">
        <v>229</v>
      </c>
      <c r="X31" s="181">
        <v>71</v>
      </c>
      <c r="Y31" s="181">
        <v>31</v>
      </c>
      <c r="Z31" s="181">
        <v>24</v>
      </c>
      <c r="AA31" s="275">
        <v>21</v>
      </c>
      <c r="AB31" s="246">
        <v>1080</v>
      </c>
    </row>
    <row r="32" spans="2:28" ht="12" customHeight="1">
      <c r="B32" s="558"/>
      <c r="C32" s="539" t="s">
        <v>17</v>
      </c>
      <c r="D32" s="540"/>
      <c r="E32" s="255">
        <v>161</v>
      </c>
      <c r="F32" s="208">
        <v>207</v>
      </c>
      <c r="G32" s="208">
        <v>85</v>
      </c>
      <c r="H32" s="195">
        <v>24</v>
      </c>
      <c r="I32" s="195">
        <v>7</v>
      </c>
      <c r="J32" s="195">
        <v>3</v>
      </c>
      <c r="K32" s="303">
        <v>0</v>
      </c>
      <c r="L32" s="304">
        <v>487</v>
      </c>
      <c r="M32" s="255">
        <v>63</v>
      </c>
      <c r="N32" s="208">
        <v>76</v>
      </c>
      <c r="O32" s="208">
        <v>17</v>
      </c>
      <c r="P32" s="195">
        <v>6</v>
      </c>
      <c r="Q32" s="195">
        <v>3</v>
      </c>
      <c r="R32" s="195">
        <v>2</v>
      </c>
      <c r="S32" s="265">
        <v>0</v>
      </c>
      <c r="T32" s="246">
        <v>167</v>
      </c>
      <c r="U32" s="255">
        <v>98</v>
      </c>
      <c r="V32" s="208">
        <v>131</v>
      </c>
      <c r="W32" s="208">
        <v>68</v>
      </c>
      <c r="X32" s="195">
        <v>18</v>
      </c>
      <c r="Y32" s="195">
        <v>4</v>
      </c>
      <c r="Z32" s="195">
        <v>1</v>
      </c>
      <c r="AA32" s="265">
        <v>0</v>
      </c>
      <c r="AB32" s="246">
        <v>320</v>
      </c>
    </row>
    <row r="33" spans="2:28" ht="12" customHeight="1">
      <c r="B33" s="558"/>
      <c r="C33" s="539" t="s">
        <v>18</v>
      </c>
      <c r="D33" s="540"/>
      <c r="E33" s="255">
        <v>62</v>
      </c>
      <c r="F33" s="208">
        <v>124</v>
      </c>
      <c r="G33" s="208">
        <v>32</v>
      </c>
      <c r="H33" s="195">
        <v>14</v>
      </c>
      <c r="I33" s="195">
        <v>5</v>
      </c>
      <c r="J33" s="195">
        <v>3</v>
      </c>
      <c r="K33" s="303">
        <v>0</v>
      </c>
      <c r="L33" s="304">
        <v>240</v>
      </c>
      <c r="M33" s="255">
        <v>23</v>
      </c>
      <c r="N33" s="208">
        <v>25</v>
      </c>
      <c r="O33" s="208">
        <v>6</v>
      </c>
      <c r="P33" s="195">
        <v>3</v>
      </c>
      <c r="Q33" s="195">
        <v>1</v>
      </c>
      <c r="R33" s="195">
        <v>0</v>
      </c>
      <c r="S33" s="265">
        <v>0</v>
      </c>
      <c r="T33" s="246">
        <v>58</v>
      </c>
      <c r="U33" s="255">
        <v>39</v>
      </c>
      <c r="V33" s="208">
        <v>99</v>
      </c>
      <c r="W33" s="208">
        <v>26</v>
      </c>
      <c r="X33" s="195">
        <v>11</v>
      </c>
      <c r="Y33" s="195">
        <v>4</v>
      </c>
      <c r="Z33" s="195">
        <v>3</v>
      </c>
      <c r="AA33" s="265">
        <v>0</v>
      </c>
      <c r="AB33" s="246">
        <v>182</v>
      </c>
    </row>
    <row r="34" spans="2:28" ht="12" customHeight="1" thickBot="1">
      <c r="B34" s="558"/>
      <c r="C34" s="554" t="s">
        <v>19</v>
      </c>
      <c r="D34" s="555"/>
      <c r="E34" s="277">
        <v>103</v>
      </c>
      <c r="F34" s="205">
        <v>86</v>
      </c>
      <c r="G34" s="205">
        <v>68</v>
      </c>
      <c r="H34" s="203">
        <v>20</v>
      </c>
      <c r="I34" s="203">
        <v>13</v>
      </c>
      <c r="J34" s="203">
        <v>4</v>
      </c>
      <c r="K34" s="310">
        <v>10</v>
      </c>
      <c r="L34" s="298">
        <v>304</v>
      </c>
      <c r="M34" s="247">
        <v>31</v>
      </c>
      <c r="N34" s="186">
        <v>24</v>
      </c>
      <c r="O34" s="186">
        <v>19</v>
      </c>
      <c r="P34" s="203">
        <v>3</v>
      </c>
      <c r="Q34" s="203">
        <v>5</v>
      </c>
      <c r="R34" s="203">
        <v>1</v>
      </c>
      <c r="S34" s="276">
        <v>2</v>
      </c>
      <c r="T34" s="249">
        <v>85</v>
      </c>
      <c r="U34" s="247">
        <v>72</v>
      </c>
      <c r="V34" s="186">
        <v>62</v>
      </c>
      <c r="W34" s="186">
        <v>49</v>
      </c>
      <c r="X34" s="203">
        <v>17</v>
      </c>
      <c r="Y34" s="203">
        <v>8</v>
      </c>
      <c r="Z34" s="203">
        <v>3</v>
      </c>
      <c r="AA34" s="276">
        <v>8</v>
      </c>
      <c r="AB34" s="249">
        <v>219</v>
      </c>
    </row>
    <row r="35" spans="2:28" ht="12" customHeight="1" thickBot="1" thickTop="1">
      <c r="B35" s="561"/>
      <c r="C35" s="547" t="s">
        <v>8</v>
      </c>
      <c r="D35" s="548"/>
      <c r="E35" s="250">
        <v>865</v>
      </c>
      <c r="F35" s="189">
        <v>885</v>
      </c>
      <c r="G35" s="189">
        <v>484</v>
      </c>
      <c r="H35" s="189">
        <v>139</v>
      </c>
      <c r="I35" s="189">
        <v>61</v>
      </c>
      <c r="J35" s="189">
        <v>40</v>
      </c>
      <c r="K35" s="309">
        <v>45</v>
      </c>
      <c r="L35" s="311">
        <v>2519</v>
      </c>
      <c r="M35" s="250">
        <v>284</v>
      </c>
      <c r="N35" s="273">
        <v>261</v>
      </c>
      <c r="O35" s="273">
        <v>112</v>
      </c>
      <c r="P35" s="273">
        <v>22</v>
      </c>
      <c r="Q35" s="273">
        <v>14</v>
      </c>
      <c r="R35" s="273">
        <v>9</v>
      </c>
      <c r="S35" s="273">
        <v>16</v>
      </c>
      <c r="T35" s="252">
        <v>718</v>
      </c>
      <c r="U35" s="250">
        <v>581</v>
      </c>
      <c r="V35" s="273">
        <v>624</v>
      </c>
      <c r="W35" s="273">
        <v>372</v>
      </c>
      <c r="X35" s="273">
        <v>117</v>
      </c>
      <c r="Y35" s="273">
        <v>47</v>
      </c>
      <c r="Z35" s="273">
        <v>31</v>
      </c>
      <c r="AA35" s="273">
        <v>29</v>
      </c>
      <c r="AB35" s="252">
        <v>1801</v>
      </c>
    </row>
    <row r="36" spans="2:28" ht="12" customHeight="1">
      <c r="B36" s="568" t="s">
        <v>50</v>
      </c>
      <c r="C36" s="545" t="s">
        <v>20</v>
      </c>
      <c r="D36" s="546"/>
      <c r="E36" s="274">
        <v>266</v>
      </c>
      <c r="F36" s="183">
        <v>253</v>
      </c>
      <c r="G36" s="183">
        <v>130</v>
      </c>
      <c r="H36" s="181">
        <v>35</v>
      </c>
      <c r="I36" s="181">
        <v>23</v>
      </c>
      <c r="J36" s="181">
        <v>4</v>
      </c>
      <c r="K36" s="295">
        <v>0</v>
      </c>
      <c r="L36" s="302">
        <v>711</v>
      </c>
      <c r="M36" s="274">
        <v>80</v>
      </c>
      <c r="N36" s="183">
        <v>66</v>
      </c>
      <c r="O36" s="183">
        <v>24</v>
      </c>
      <c r="P36" s="181">
        <v>7</v>
      </c>
      <c r="Q36" s="181">
        <v>4</v>
      </c>
      <c r="R36" s="181">
        <v>2</v>
      </c>
      <c r="S36" s="275">
        <v>0</v>
      </c>
      <c r="T36" s="246">
        <v>183</v>
      </c>
      <c r="U36" s="274">
        <v>186</v>
      </c>
      <c r="V36" s="183">
        <v>187</v>
      </c>
      <c r="W36" s="183">
        <v>106</v>
      </c>
      <c r="X36" s="181">
        <v>28</v>
      </c>
      <c r="Y36" s="181">
        <v>19</v>
      </c>
      <c r="Z36" s="181">
        <v>2</v>
      </c>
      <c r="AA36" s="275">
        <v>0</v>
      </c>
      <c r="AB36" s="246">
        <v>528</v>
      </c>
    </row>
    <row r="37" spans="2:28" ht="12" customHeight="1">
      <c r="B37" s="558"/>
      <c r="C37" s="539" t="s">
        <v>21</v>
      </c>
      <c r="D37" s="540"/>
      <c r="E37" s="243">
        <v>93</v>
      </c>
      <c r="F37" s="192">
        <v>65</v>
      </c>
      <c r="G37" s="192">
        <v>34</v>
      </c>
      <c r="H37" s="190">
        <v>11</v>
      </c>
      <c r="I37" s="190">
        <v>6</v>
      </c>
      <c r="J37" s="190">
        <v>4</v>
      </c>
      <c r="K37" s="301">
        <v>0</v>
      </c>
      <c r="L37" s="304">
        <v>213</v>
      </c>
      <c r="M37" s="255">
        <v>34</v>
      </c>
      <c r="N37" s="208">
        <v>20</v>
      </c>
      <c r="O37" s="208">
        <v>4</v>
      </c>
      <c r="P37" s="195">
        <v>0</v>
      </c>
      <c r="Q37" s="195">
        <v>1</v>
      </c>
      <c r="R37" s="195">
        <v>1</v>
      </c>
      <c r="S37" s="265">
        <v>0</v>
      </c>
      <c r="T37" s="246">
        <v>60</v>
      </c>
      <c r="U37" s="255">
        <v>59</v>
      </c>
      <c r="V37" s="208">
        <v>45</v>
      </c>
      <c r="W37" s="208">
        <v>30</v>
      </c>
      <c r="X37" s="195">
        <v>11</v>
      </c>
      <c r="Y37" s="195">
        <v>5</v>
      </c>
      <c r="Z37" s="195">
        <v>3</v>
      </c>
      <c r="AA37" s="265">
        <v>0</v>
      </c>
      <c r="AB37" s="246">
        <v>153</v>
      </c>
    </row>
    <row r="38" spans="2:28" ht="12" customHeight="1">
      <c r="B38" s="558"/>
      <c r="C38" s="539" t="s">
        <v>22</v>
      </c>
      <c r="D38" s="540"/>
      <c r="E38" s="243">
        <v>72</v>
      </c>
      <c r="F38" s="192">
        <v>69</v>
      </c>
      <c r="G38" s="192">
        <v>73</v>
      </c>
      <c r="H38" s="190">
        <v>7</v>
      </c>
      <c r="I38" s="190">
        <v>8</v>
      </c>
      <c r="J38" s="190">
        <v>5</v>
      </c>
      <c r="K38" s="301">
        <v>12</v>
      </c>
      <c r="L38" s="304">
        <v>246</v>
      </c>
      <c r="M38" s="255">
        <v>21</v>
      </c>
      <c r="N38" s="208">
        <v>27</v>
      </c>
      <c r="O38" s="208">
        <v>14</v>
      </c>
      <c r="P38" s="195">
        <v>0</v>
      </c>
      <c r="Q38" s="195">
        <v>1</v>
      </c>
      <c r="R38" s="195">
        <v>0</v>
      </c>
      <c r="S38" s="265">
        <v>6</v>
      </c>
      <c r="T38" s="246">
        <v>69</v>
      </c>
      <c r="U38" s="255">
        <v>51</v>
      </c>
      <c r="V38" s="208">
        <v>42</v>
      </c>
      <c r="W38" s="208">
        <v>59</v>
      </c>
      <c r="X38" s="195">
        <v>7</v>
      </c>
      <c r="Y38" s="195">
        <v>7</v>
      </c>
      <c r="Z38" s="195">
        <v>5</v>
      </c>
      <c r="AA38" s="265">
        <v>6</v>
      </c>
      <c r="AB38" s="246">
        <v>177</v>
      </c>
    </row>
    <row r="39" spans="2:28" ht="12" customHeight="1">
      <c r="B39" s="558"/>
      <c r="C39" s="539" t="s">
        <v>23</v>
      </c>
      <c r="D39" s="540"/>
      <c r="E39" s="243">
        <v>155</v>
      </c>
      <c r="F39" s="192">
        <v>120</v>
      </c>
      <c r="G39" s="192">
        <v>44</v>
      </c>
      <c r="H39" s="190">
        <v>10</v>
      </c>
      <c r="I39" s="190">
        <v>8</v>
      </c>
      <c r="J39" s="190">
        <v>1</v>
      </c>
      <c r="K39" s="301">
        <v>9</v>
      </c>
      <c r="L39" s="304">
        <v>347</v>
      </c>
      <c r="M39" s="255">
        <v>56</v>
      </c>
      <c r="N39" s="208">
        <v>34</v>
      </c>
      <c r="O39" s="208">
        <v>10</v>
      </c>
      <c r="P39" s="195">
        <v>1</v>
      </c>
      <c r="Q39" s="195">
        <v>3</v>
      </c>
      <c r="R39" s="195">
        <v>0</v>
      </c>
      <c r="S39" s="265">
        <v>1</v>
      </c>
      <c r="T39" s="246">
        <v>105</v>
      </c>
      <c r="U39" s="255">
        <v>99</v>
      </c>
      <c r="V39" s="208">
        <v>86</v>
      </c>
      <c r="W39" s="208">
        <v>34</v>
      </c>
      <c r="X39" s="195">
        <v>9</v>
      </c>
      <c r="Y39" s="195">
        <v>5</v>
      </c>
      <c r="Z39" s="195">
        <v>1</v>
      </c>
      <c r="AA39" s="265">
        <v>8</v>
      </c>
      <c r="AB39" s="246">
        <v>242</v>
      </c>
    </row>
    <row r="40" spans="2:28" ht="12" customHeight="1">
      <c r="B40" s="558"/>
      <c r="C40" s="539" t="s">
        <v>24</v>
      </c>
      <c r="D40" s="540"/>
      <c r="E40" s="263">
        <v>42</v>
      </c>
      <c r="F40" s="244">
        <v>36</v>
      </c>
      <c r="G40" s="244">
        <v>24</v>
      </c>
      <c r="H40" s="214">
        <v>7</v>
      </c>
      <c r="I40" s="214">
        <v>3</v>
      </c>
      <c r="J40" s="214">
        <v>1</v>
      </c>
      <c r="K40" s="307">
        <v>0</v>
      </c>
      <c r="L40" s="298">
        <v>113</v>
      </c>
      <c r="M40" s="247">
        <v>15</v>
      </c>
      <c r="N40" s="186">
        <v>10</v>
      </c>
      <c r="O40" s="186">
        <v>4</v>
      </c>
      <c r="P40" s="184">
        <v>0</v>
      </c>
      <c r="Q40" s="184">
        <v>1</v>
      </c>
      <c r="R40" s="184">
        <v>0</v>
      </c>
      <c r="S40" s="248">
        <v>0</v>
      </c>
      <c r="T40" s="249">
        <v>30</v>
      </c>
      <c r="U40" s="247">
        <v>27</v>
      </c>
      <c r="V40" s="186">
        <v>26</v>
      </c>
      <c r="W40" s="186">
        <v>20</v>
      </c>
      <c r="X40" s="184">
        <v>7</v>
      </c>
      <c r="Y40" s="184">
        <v>2</v>
      </c>
      <c r="Z40" s="184">
        <v>1</v>
      </c>
      <c r="AA40" s="248">
        <v>0</v>
      </c>
      <c r="AB40" s="249">
        <v>83</v>
      </c>
    </row>
    <row r="41" spans="2:28" ht="12" customHeight="1" thickBot="1">
      <c r="B41" s="569"/>
      <c r="C41" s="541" t="s">
        <v>73</v>
      </c>
      <c r="D41" s="542"/>
      <c r="E41" s="277">
        <v>230</v>
      </c>
      <c r="F41" s="205">
        <v>212</v>
      </c>
      <c r="G41" s="205">
        <v>117</v>
      </c>
      <c r="H41" s="203">
        <v>40</v>
      </c>
      <c r="I41" s="203">
        <v>16</v>
      </c>
      <c r="J41" s="203">
        <v>7</v>
      </c>
      <c r="K41" s="310">
        <v>5</v>
      </c>
      <c r="L41" s="308">
        <v>627</v>
      </c>
      <c r="M41" s="277">
        <v>85</v>
      </c>
      <c r="N41" s="278">
        <v>72</v>
      </c>
      <c r="O41" s="278">
        <v>27</v>
      </c>
      <c r="P41" s="279">
        <v>8</v>
      </c>
      <c r="Q41" s="279">
        <v>2</v>
      </c>
      <c r="R41" s="279">
        <v>4</v>
      </c>
      <c r="S41" s="280">
        <v>0</v>
      </c>
      <c r="T41" s="281">
        <v>198</v>
      </c>
      <c r="U41" s="277">
        <v>145</v>
      </c>
      <c r="V41" s="278">
        <v>140</v>
      </c>
      <c r="W41" s="278">
        <v>90</v>
      </c>
      <c r="X41" s="279">
        <v>32</v>
      </c>
      <c r="Y41" s="279">
        <v>14</v>
      </c>
      <c r="Z41" s="279">
        <v>3</v>
      </c>
      <c r="AA41" s="280">
        <v>5</v>
      </c>
      <c r="AB41" s="281">
        <v>429</v>
      </c>
    </row>
    <row r="42" spans="2:28" ht="12" customHeight="1" thickBot="1" thickTop="1">
      <c r="B42" s="561"/>
      <c r="C42" s="543" t="s">
        <v>8</v>
      </c>
      <c r="D42" s="544"/>
      <c r="E42" s="263">
        <v>858</v>
      </c>
      <c r="F42" s="244">
        <v>755</v>
      </c>
      <c r="G42" s="244">
        <v>422</v>
      </c>
      <c r="H42" s="244">
        <v>110</v>
      </c>
      <c r="I42" s="244">
        <v>64</v>
      </c>
      <c r="J42" s="244">
        <v>22</v>
      </c>
      <c r="K42" s="305">
        <v>26</v>
      </c>
      <c r="L42" s="306">
        <v>2257</v>
      </c>
      <c r="M42" s="282">
        <v>291</v>
      </c>
      <c r="N42" s="283">
        <v>229</v>
      </c>
      <c r="O42" s="283">
        <v>83</v>
      </c>
      <c r="P42" s="283">
        <v>16</v>
      </c>
      <c r="Q42" s="283">
        <v>12</v>
      </c>
      <c r="R42" s="283">
        <v>7</v>
      </c>
      <c r="S42" s="283">
        <v>7</v>
      </c>
      <c r="T42" s="284">
        <v>645</v>
      </c>
      <c r="U42" s="282">
        <v>567</v>
      </c>
      <c r="V42" s="283">
        <v>526</v>
      </c>
      <c r="W42" s="283">
        <v>339</v>
      </c>
      <c r="X42" s="283">
        <v>94</v>
      </c>
      <c r="Y42" s="283">
        <v>52</v>
      </c>
      <c r="Z42" s="283">
        <v>15</v>
      </c>
      <c r="AA42" s="283">
        <v>19</v>
      </c>
      <c r="AB42" s="284">
        <v>1612</v>
      </c>
    </row>
    <row r="43" spans="2:28" ht="12" customHeight="1">
      <c r="B43" s="570" t="s">
        <v>51</v>
      </c>
      <c r="C43" s="545" t="s">
        <v>25</v>
      </c>
      <c r="D43" s="546"/>
      <c r="E43" s="274">
        <v>766</v>
      </c>
      <c r="F43" s="183">
        <v>620</v>
      </c>
      <c r="G43" s="183">
        <v>282</v>
      </c>
      <c r="H43" s="181">
        <v>78</v>
      </c>
      <c r="I43" s="181">
        <v>28</v>
      </c>
      <c r="J43" s="181">
        <v>18</v>
      </c>
      <c r="K43" s="295">
        <v>22</v>
      </c>
      <c r="L43" s="296">
        <v>1814</v>
      </c>
      <c r="M43" s="274">
        <v>230</v>
      </c>
      <c r="N43" s="183">
        <v>189</v>
      </c>
      <c r="O43" s="183">
        <v>50</v>
      </c>
      <c r="P43" s="181">
        <v>13</v>
      </c>
      <c r="Q43" s="181">
        <v>5</v>
      </c>
      <c r="R43" s="181">
        <v>3</v>
      </c>
      <c r="S43" s="275">
        <v>7</v>
      </c>
      <c r="T43" s="246">
        <v>497</v>
      </c>
      <c r="U43" s="274">
        <v>536</v>
      </c>
      <c r="V43" s="183">
        <v>431</v>
      </c>
      <c r="W43" s="183">
        <v>232</v>
      </c>
      <c r="X43" s="181">
        <v>65</v>
      </c>
      <c r="Y43" s="181">
        <v>23</v>
      </c>
      <c r="Z43" s="181">
        <v>15</v>
      </c>
      <c r="AA43" s="275">
        <v>15</v>
      </c>
      <c r="AB43" s="246">
        <v>1317</v>
      </c>
    </row>
    <row r="44" spans="2:28" ht="12" customHeight="1">
      <c r="B44" s="571"/>
      <c r="C44" s="539" t="s">
        <v>26</v>
      </c>
      <c r="D44" s="540"/>
      <c r="E44" s="255">
        <v>61</v>
      </c>
      <c r="F44" s="208">
        <v>43</v>
      </c>
      <c r="G44" s="208">
        <v>24</v>
      </c>
      <c r="H44" s="195">
        <v>6</v>
      </c>
      <c r="I44" s="195">
        <v>3</v>
      </c>
      <c r="J44" s="195">
        <v>1</v>
      </c>
      <c r="K44" s="303">
        <v>3</v>
      </c>
      <c r="L44" s="304">
        <v>141</v>
      </c>
      <c r="M44" s="255">
        <v>17</v>
      </c>
      <c r="N44" s="208">
        <v>11</v>
      </c>
      <c r="O44" s="208">
        <v>4</v>
      </c>
      <c r="P44" s="195">
        <v>2</v>
      </c>
      <c r="Q44" s="195">
        <v>0</v>
      </c>
      <c r="R44" s="195">
        <v>0</v>
      </c>
      <c r="S44" s="265">
        <v>0</v>
      </c>
      <c r="T44" s="246">
        <v>34</v>
      </c>
      <c r="U44" s="255">
        <v>44</v>
      </c>
      <c r="V44" s="208">
        <v>32</v>
      </c>
      <c r="W44" s="208">
        <v>20</v>
      </c>
      <c r="X44" s="195">
        <v>4</v>
      </c>
      <c r="Y44" s="195">
        <v>3</v>
      </c>
      <c r="Z44" s="195">
        <v>1</v>
      </c>
      <c r="AA44" s="265">
        <v>3</v>
      </c>
      <c r="AB44" s="246">
        <v>107</v>
      </c>
    </row>
    <row r="45" spans="2:28" ht="12" customHeight="1">
      <c r="B45" s="571"/>
      <c r="C45" s="539" t="s">
        <v>27</v>
      </c>
      <c r="D45" s="540"/>
      <c r="E45" s="255">
        <v>21</v>
      </c>
      <c r="F45" s="208">
        <v>19</v>
      </c>
      <c r="G45" s="208">
        <v>11</v>
      </c>
      <c r="H45" s="195">
        <v>3</v>
      </c>
      <c r="I45" s="195">
        <v>1</v>
      </c>
      <c r="J45" s="195">
        <v>1</v>
      </c>
      <c r="K45" s="303">
        <v>2</v>
      </c>
      <c r="L45" s="304">
        <v>58</v>
      </c>
      <c r="M45" s="255">
        <v>12</v>
      </c>
      <c r="N45" s="208">
        <v>9</v>
      </c>
      <c r="O45" s="208">
        <v>1</v>
      </c>
      <c r="P45" s="195">
        <v>0</v>
      </c>
      <c r="Q45" s="195">
        <v>1</v>
      </c>
      <c r="R45" s="195">
        <v>1</v>
      </c>
      <c r="S45" s="265">
        <v>0</v>
      </c>
      <c r="T45" s="246">
        <v>24</v>
      </c>
      <c r="U45" s="255">
        <v>9</v>
      </c>
      <c r="V45" s="208">
        <v>10</v>
      </c>
      <c r="W45" s="208">
        <v>10</v>
      </c>
      <c r="X45" s="195">
        <v>3</v>
      </c>
      <c r="Y45" s="195">
        <v>0</v>
      </c>
      <c r="Z45" s="195">
        <v>0</v>
      </c>
      <c r="AA45" s="265">
        <v>2</v>
      </c>
      <c r="AB45" s="246">
        <v>34</v>
      </c>
    </row>
    <row r="46" spans="2:28" ht="12" customHeight="1">
      <c r="B46" s="571"/>
      <c r="C46" s="539" t="s">
        <v>28</v>
      </c>
      <c r="D46" s="540"/>
      <c r="E46" s="247">
        <v>54</v>
      </c>
      <c r="F46" s="186">
        <v>56</v>
      </c>
      <c r="G46" s="186">
        <v>32</v>
      </c>
      <c r="H46" s="184">
        <v>11</v>
      </c>
      <c r="I46" s="184">
        <v>7</v>
      </c>
      <c r="J46" s="184">
        <v>3</v>
      </c>
      <c r="K46" s="297">
        <v>0</v>
      </c>
      <c r="L46" s="298">
        <v>163</v>
      </c>
      <c r="M46" s="247">
        <v>21</v>
      </c>
      <c r="N46" s="186">
        <v>13</v>
      </c>
      <c r="O46" s="186">
        <v>4</v>
      </c>
      <c r="P46" s="184">
        <v>0</v>
      </c>
      <c r="Q46" s="184">
        <v>0</v>
      </c>
      <c r="R46" s="184">
        <v>1</v>
      </c>
      <c r="S46" s="248">
        <v>0</v>
      </c>
      <c r="T46" s="257">
        <v>39</v>
      </c>
      <c r="U46" s="247">
        <v>33</v>
      </c>
      <c r="V46" s="186">
        <v>43</v>
      </c>
      <c r="W46" s="186">
        <v>28</v>
      </c>
      <c r="X46" s="184">
        <v>11</v>
      </c>
      <c r="Y46" s="184">
        <v>7</v>
      </c>
      <c r="Z46" s="184">
        <v>2</v>
      </c>
      <c r="AA46" s="248">
        <v>0</v>
      </c>
      <c r="AB46" s="257">
        <v>124</v>
      </c>
    </row>
    <row r="47" spans="2:28" ht="12" customHeight="1" thickBot="1">
      <c r="B47" s="571"/>
      <c r="C47" s="554" t="s">
        <v>74</v>
      </c>
      <c r="D47" s="555"/>
      <c r="E47" s="255">
        <v>339</v>
      </c>
      <c r="F47" s="208">
        <v>362</v>
      </c>
      <c r="G47" s="208">
        <v>135</v>
      </c>
      <c r="H47" s="195">
        <v>46</v>
      </c>
      <c r="I47" s="195">
        <v>13</v>
      </c>
      <c r="J47" s="195">
        <v>9</v>
      </c>
      <c r="K47" s="303">
        <v>61</v>
      </c>
      <c r="L47" s="304">
        <v>965</v>
      </c>
      <c r="M47" s="255">
        <v>109</v>
      </c>
      <c r="N47" s="208">
        <v>116</v>
      </c>
      <c r="O47" s="208">
        <v>23</v>
      </c>
      <c r="P47" s="195">
        <v>13</v>
      </c>
      <c r="Q47" s="195">
        <v>3</v>
      </c>
      <c r="R47" s="195">
        <v>1</v>
      </c>
      <c r="S47" s="265">
        <v>24</v>
      </c>
      <c r="T47" s="246">
        <v>289</v>
      </c>
      <c r="U47" s="255">
        <v>230</v>
      </c>
      <c r="V47" s="208">
        <v>246</v>
      </c>
      <c r="W47" s="208">
        <v>112</v>
      </c>
      <c r="X47" s="195">
        <v>33</v>
      </c>
      <c r="Y47" s="195">
        <v>10</v>
      </c>
      <c r="Z47" s="195">
        <v>8</v>
      </c>
      <c r="AA47" s="265">
        <v>37</v>
      </c>
      <c r="AB47" s="246">
        <v>676</v>
      </c>
    </row>
    <row r="48" spans="2:28" ht="12" customHeight="1" thickBot="1" thickTop="1">
      <c r="B48" s="572"/>
      <c r="C48" s="547" t="s">
        <v>8</v>
      </c>
      <c r="D48" s="548"/>
      <c r="E48" s="250">
        <v>1241</v>
      </c>
      <c r="F48" s="189">
        <v>1100</v>
      </c>
      <c r="G48" s="189">
        <v>484</v>
      </c>
      <c r="H48" s="187">
        <v>144</v>
      </c>
      <c r="I48" s="187">
        <v>52</v>
      </c>
      <c r="J48" s="187">
        <v>32</v>
      </c>
      <c r="K48" s="299">
        <v>88</v>
      </c>
      <c r="L48" s="300">
        <v>3141</v>
      </c>
      <c r="M48" s="250">
        <v>389</v>
      </c>
      <c r="N48" s="189">
        <v>338</v>
      </c>
      <c r="O48" s="189">
        <v>82</v>
      </c>
      <c r="P48" s="187">
        <v>28</v>
      </c>
      <c r="Q48" s="187">
        <v>9</v>
      </c>
      <c r="R48" s="187">
        <v>6</v>
      </c>
      <c r="S48" s="251">
        <v>31</v>
      </c>
      <c r="T48" s="252">
        <v>883</v>
      </c>
      <c r="U48" s="250">
        <v>852</v>
      </c>
      <c r="V48" s="189">
        <v>762</v>
      </c>
      <c r="W48" s="189">
        <v>402</v>
      </c>
      <c r="X48" s="187">
        <v>116</v>
      </c>
      <c r="Y48" s="187">
        <v>43</v>
      </c>
      <c r="Z48" s="187">
        <v>26</v>
      </c>
      <c r="AA48" s="251">
        <v>57</v>
      </c>
      <c r="AB48" s="252">
        <v>2258</v>
      </c>
    </row>
    <row r="49" spans="2:28" ht="12" customHeight="1" thickBot="1">
      <c r="B49" s="568" t="s">
        <v>54</v>
      </c>
      <c r="C49" s="549" t="s">
        <v>32</v>
      </c>
      <c r="D49" s="550"/>
      <c r="E49" s="312">
        <v>1687</v>
      </c>
      <c r="F49" s="313">
        <v>1411</v>
      </c>
      <c r="G49" s="313">
        <v>777</v>
      </c>
      <c r="H49" s="285">
        <v>234</v>
      </c>
      <c r="I49" s="285">
        <v>122</v>
      </c>
      <c r="J49" s="285">
        <v>62</v>
      </c>
      <c r="K49" s="314">
        <v>15</v>
      </c>
      <c r="L49" s="315">
        <v>4308</v>
      </c>
      <c r="M49" s="263">
        <v>583</v>
      </c>
      <c r="N49" s="244">
        <v>475</v>
      </c>
      <c r="O49" s="192">
        <v>191</v>
      </c>
      <c r="P49" s="285">
        <v>39</v>
      </c>
      <c r="Q49" s="285">
        <v>23</v>
      </c>
      <c r="R49" s="285">
        <v>18</v>
      </c>
      <c r="S49" s="286">
        <v>5</v>
      </c>
      <c r="T49" s="249">
        <v>1334</v>
      </c>
      <c r="U49" s="263">
        <v>1104</v>
      </c>
      <c r="V49" s="244">
        <v>936</v>
      </c>
      <c r="W49" s="192">
        <v>586</v>
      </c>
      <c r="X49" s="285">
        <v>195</v>
      </c>
      <c r="Y49" s="285">
        <v>99</v>
      </c>
      <c r="Z49" s="285">
        <v>44</v>
      </c>
      <c r="AA49" s="286">
        <v>10</v>
      </c>
      <c r="AB49" s="249">
        <v>2974</v>
      </c>
    </row>
    <row r="50" spans="2:28" ht="12" customHeight="1" thickBot="1" thickTop="1">
      <c r="B50" s="561"/>
      <c r="C50" s="543" t="s">
        <v>8</v>
      </c>
      <c r="D50" s="544"/>
      <c r="E50" s="250">
        <v>1687</v>
      </c>
      <c r="F50" s="189">
        <v>1411</v>
      </c>
      <c r="G50" s="189">
        <v>777</v>
      </c>
      <c r="H50" s="189">
        <v>234</v>
      </c>
      <c r="I50" s="189">
        <v>122</v>
      </c>
      <c r="J50" s="189">
        <v>62</v>
      </c>
      <c r="K50" s="309">
        <v>15</v>
      </c>
      <c r="L50" s="311">
        <v>4308</v>
      </c>
      <c r="M50" s="250">
        <v>583</v>
      </c>
      <c r="N50" s="273">
        <v>475</v>
      </c>
      <c r="O50" s="273">
        <v>191</v>
      </c>
      <c r="P50" s="273">
        <v>39</v>
      </c>
      <c r="Q50" s="273">
        <v>23</v>
      </c>
      <c r="R50" s="273">
        <v>18</v>
      </c>
      <c r="S50" s="273">
        <v>5</v>
      </c>
      <c r="T50" s="252">
        <v>1334</v>
      </c>
      <c r="U50" s="250">
        <v>1104</v>
      </c>
      <c r="V50" s="273">
        <v>936</v>
      </c>
      <c r="W50" s="273">
        <v>586</v>
      </c>
      <c r="X50" s="273">
        <v>195</v>
      </c>
      <c r="Y50" s="273">
        <v>99</v>
      </c>
      <c r="Z50" s="273">
        <v>44</v>
      </c>
      <c r="AA50" s="273">
        <v>10</v>
      </c>
      <c r="AB50" s="252">
        <v>2974</v>
      </c>
    </row>
    <row r="51" spans="2:28" ht="12" customHeight="1">
      <c r="B51" s="568" t="s">
        <v>53</v>
      </c>
      <c r="C51" s="545" t="s">
        <v>31</v>
      </c>
      <c r="D51" s="546"/>
      <c r="E51" s="274">
        <v>1944</v>
      </c>
      <c r="F51" s="183">
        <v>1604</v>
      </c>
      <c r="G51" s="183">
        <v>673</v>
      </c>
      <c r="H51" s="181">
        <v>260</v>
      </c>
      <c r="I51" s="181">
        <v>133</v>
      </c>
      <c r="J51" s="181">
        <v>65</v>
      </c>
      <c r="K51" s="295">
        <v>10</v>
      </c>
      <c r="L51" s="302">
        <v>4689</v>
      </c>
      <c r="M51" s="274">
        <v>558</v>
      </c>
      <c r="N51" s="183">
        <v>405</v>
      </c>
      <c r="O51" s="183">
        <v>132</v>
      </c>
      <c r="P51" s="181">
        <v>36</v>
      </c>
      <c r="Q51" s="181">
        <v>26</v>
      </c>
      <c r="R51" s="181">
        <v>11</v>
      </c>
      <c r="S51" s="275">
        <v>5</v>
      </c>
      <c r="T51" s="246">
        <v>1173</v>
      </c>
      <c r="U51" s="274">
        <v>1386</v>
      </c>
      <c r="V51" s="183">
        <v>1199</v>
      </c>
      <c r="W51" s="183">
        <v>541</v>
      </c>
      <c r="X51" s="181">
        <v>224</v>
      </c>
      <c r="Y51" s="181">
        <v>107</v>
      </c>
      <c r="Z51" s="181">
        <v>54</v>
      </c>
      <c r="AA51" s="275">
        <v>5</v>
      </c>
      <c r="AB51" s="246">
        <v>3516</v>
      </c>
    </row>
    <row r="52" spans="2:28" ht="12" customHeight="1" thickBot="1">
      <c r="B52" s="558"/>
      <c r="C52" s="541" t="s">
        <v>75</v>
      </c>
      <c r="D52" s="542"/>
      <c r="E52" s="312">
        <v>464</v>
      </c>
      <c r="F52" s="313">
        <v>500</v>
      </c>
      <c r="G52" s="313">
        <v>193</v>
      </c>
      <c r="H52" s="285">
        <v>64</v>
      </c>
      <c r="I52" s="285">
        <v>41</v>
      </c>
      <c r="J52" s="285">
        <v>16</v>
      </c>
      <c r="K52" s="314">
        <v>6</v>
      </c>
      <c r="L52" s="308">
        <v>1284</v>
      </c>
      <c r="M52" s="247">
        <v>156</v>
      </c>
      <c r="N52" s="186">
        <v>160</v>
      </c>
      <c r="O52" s="208">
        <v>52</v>
      </c>
      <c r="P52" s="203">
        <v>6</v>
      </c>
      <c r="Q52" s="203">
        <v>9</v>
      </c>
      <c r="R52" s="203">
        <v>3</v>
      </c>
      <c r="S52" s="276">
        <v>1</v>
      </c>
      <c r="T52" s="249">
        <v>387</v>
      </c>
      <c r="U52" s="247">
        <v>308</v>
      </c>
      <c r="V52" s="186">
        <v>340</v>
      </c>
      <c r="W52" s="208">
        <v>141</v>
      </c>
      <c r="X52" s="203">
        <v>58</v>
      </c>
      <c r="Y52" s="203">
        <v>32</v>
      </c>
      <c r="Z52" s="203">
        <v>13</v>
      </c>
      <c r="AA52" s="276">
        <v>5</v>
      </c>
      <c r="AB52" s="249">
        <v>897</v>
      </c>
    </row>
    <row r="53" spans="2:28" ht="12" customHeight="1" thickBot="1" thickTop="1">
      <c r="B53" s="561"/>
      <c r="C53" s="543" t="s">
        <v>8</v>
      </c>
      <c r="D53" s="544"/>
      <c r="E53" s="263">
        <v>2408</v>
      </c>
      <c r="F53" s="244">
        <v>2104</v>
      </c>
      <c r="G53" s="244">
        <v>866</v>
      </c>
      <c r="H53" s="244">
        <v>324</v>
      </c>
      <c r="I53" s="244">
        <v>174</v>
      </c>
      <c r="J53" s="244">
        <v>81</v>
      </c>
      <c r="K53" s="305">
        <v>16</v>
      </c>
      <c r="L53" s="306">
        <v>5973</v>
      </c>
      <c r="M53" s="250">
        <v>714</v>
      </c>
      <c r="N53" s="273">
        <v>565</v>
      </c>
      <c r="O53" s="273">
        <v>184</v>
      </c>
      <c r="P53" s="273">
        <v>42</v>
      </c>
      <c r="Q53" s="273">
        <v>35</v>
      </c>
      <c r="R53" s="273">
        <v>14</v>
      </c>
      <c r="S53" s="273">
        <v>6</v>
      </c>
      <c r="T53" s="252">
        <v>1560</v>
      </c>
      <c r="U53" s="250">
        <v>1694</v>
      </c>
      <c r="V53" s="273">
        <v>1539</v>
      </c>
      <c r="W53" s="273">
        <v>682</v>
      </c>
      <c r="X53" s="273">
        <v>282</v>
      </c>
      <c r="Y53" s="273">
        <v>139</v>
      </c>
      <c r="Z53" s="273">
        <v>67</v>
      </c>
      <c r="AA53" s="273">
        <v>10</v>
      </c>
      <c r="AB53" s="252">
        <v>4413</v>
      </c>
    </row>
    <row r="54" spans="2:28" ht="12" customHeight="1">
      <c r="B54" s="570" t="s">
        <v>55</v>
      </c>
      <c r="C54" s="545" t="s">
        <v>33</v>
      </c>
      <c r="D54" s="546"/>
      <c r="E54" s="274">
        <v>728</v>
      </c>
      <c r="F54" s="183">
        <v>672</v>
      </c>
      <c r="G54" s="183">
        <v>317</v>
      </c>
      <c r="H54" s="181">
        <v>96</v>
      </c>
      <c r="I54" s="181">
        <v>54</v>
      </c>
      <c r="J54" s="181">
        <v>31</v>
      </c>
      <c r="K54" s="295">
        <v>4</v>
      </c>
      <c r="L54" s="296">
        <v>1902</v>
      </c>
      <c r="M54" s="274">
        <v>233</v>
      </c>
      <c r="N54" s="183">
        <v>187</v>
      </c>
      <c r="O54" s="183">
        <v>57</v>
      </c>
      <c r="P54" s="181">
        <v>22</v>
      </c>
      <c r="Q54" s="181">
        <v>14</v>
      </c>
      <c r="R54" s="181">
        <v>5</v>
      </c>
      <c r="S54" s="275">
        <v>2</v>
      </c>
      <c r="T54" s="246">
        <v>520</v>
      </c>
      <c r="U54" s="274">
        <v>495</v>
      </c>
      <c r="V54" s="183">
        <v>485</v>
      </c>
      <c r="W54" s="183">
        <v>260</v>
      </c>
      <c r="X54" s="181">
        <v>74</v>
      </c>
      <c r="Y54" s="181">
        <v>40</v>
      </c>
      <c r="Z54" s="181">
        <v>26</v>
      </c>
      <c r="AA54" s="275">
        <v>2</v>
      </c>
      <c r="AB54" s="246">
        <v>1382</v>
      </c>
    </row>
    <row r="55" spans="2:28" ht="12" customHeight="1">
      <c r="B55" s="571"/>
      <c r="C55" s="539" t="s">
        <v>34</v>
      </c>
      <c r="D55" s="540"/>
      <c r="E55" s="255">
        <v>58</v>
      </c>
      <c r="F55" s="208">
        <v>68</v>
      </c>
      <c r="G55" s="208">
        <v>41</v>
      </c>
      <c r="H55" s="195">
        <v>10</v>
      </c>
      <c r="I55" s="195">
        <v>5</v>
      </c>
      <c r="J55" s="195">
        <v>5</v>
      </c>
      <c r="K55" s="303">
        <v>0</v>
      </c>
      <c r="L55" s="304">
        <v>187</v>
      </c>
      <c r="M55" s="255">
        <v>29</v>
      </c>
      <c r="N55" s="208">
        <v>24</v>
      </c>
      <c r="O55" s="208">
        <v>10</v>
      </c>
      <c r="P55" s="195">
        <v>2</v>
      </c>
      <c r="Q55" s="195">
        <v>0</v>
      </c>
      <c r="R55" s="195">
        <v>2</v>
      </c>
      <c r="S55" s="265">
        <v>0</v>
      </c>
      <c r="T55" s="246">
        <v>67</v>
      </c>
      <c r="U55" s="255">
        <v>29</v>
      </c>
      <c r="V55" s="208">
        <v>44</v>
      </c>
      <c r="W55" s="208">
        <v>31</v>
      </c>
      <c r="X55" s="195">
        <v>8</v>
      </c>
      <c r="Y55" s="195">
        <v>5</v>
      </c>
      <c r="Z55" s="195">
        <v>3</v>
      </c>
      <c r="AA55" s="265">
        <v>0</v>
      </c>
      <c r="AB55" s="246">
        <v>120</v>
      </c>
    </row>
    <row r="56" spans="2:28" ht="12" customHeight="1">
      <c r="B56" s="571"/>
      <c r="C56" s="539" t="s">
        <v>35</v>
      </c>
      <c r="D56" s="540"/>
      <c r="E56" s="255">
        <v>67</v>
      </c>
      <c r="F56" s="208">
        <v>53</v>
      </c>
      <c r="G56" s="208">
        <v>42</v>
      </c>
      <c r="H56" s="195">
        <v>9</v>
      </c>
      <c r="I56" s="195">
        <v>5</v>
      </c>
      <c r="J56" s="195">
        <v>5</v>
      </c>
      <c r="K56" s="303">
        <v>2</v>
      </c>
      <c r="L56" s="304">
        <v>183</v>
      </c>
      <c r="M56" s="255">
        <v>29</v>
      </c>
      <c r="N56" s="208">
        <v>15</v>
      </c>
      <c r="O56" s="208">
        <v>14</v>
      </c>
      <c r="P56" s="195">
        <v>0</v>
      </c>
      <c r="Q56" s="195">
        <v>1</v>
      </c>
      <c r="R56" s="195">
        <v>1</v>
      </c>
      <c r="S56" s="265">
        <v>2</v>
      </c>
      <c r="T56" s="246">
        <v>62</v>
      </c>
      <c r="U56" s="255">
        <v>38</v>
      </c>
      <c r="V56" s="208">
        <v>38</v>
      </c>
      <c r="W56" s="208">
        <v>28</v>
      </c>
      <c r="X56" s="195">
        <v>9</v>
      </c>
      <c r="Y56" s="195">
        <v>4</v>
      </c>
      <c r="Z56" s="195">
        <v>4</v>
      </c>
      <c r="AA56" s="265">
        <v>0</v>
      </c>
      <c r="AB56" s="246">
        <v>121</v>
      </c>
    </row>
    <row r="57" spans="2:28" ht="12" customHeight="1">
      <c r="B57" s="571"/>
      <c r="C57" s="539" t="s">
        <v>36</v>
      </c>
      <c r="D57" s="540"/>
      <c r="E57" s="255">
        <v>94</v>
      </c>
      <c r="F57" s="208">
        <v>65</v>
      </c>
      <c r="G57" s="208">
        <v>32</v>
      </c>
      <c r="H57" s="195">
        <v>11</v>
      </c>
      <c r="I57" s="195">
        <v>3</v>
      </c>
      <c r="J57" s="195">
        <v>3</v>
      </c>
      <c r="K57" s="303">
        <v>0</v>
      </c>
      <c r="L57" s="304">
        <v>208</v>
      </c>
      <c r="M57" s="255">
        <v>36</v>
      </c>
      <c r="N57" s="208">
        <v>22</v>
      </c>
      <c r="O57" s="208">
        <v>8</v>
      </c>
      <c r="P57" s="195">
        <v>2</v>
      </c>
      <c r="Q57" s="195">
        <v>0</v>
      </c>
      <c r="R57" s="195">
        <v>0</v>
      </c>
      <c r="S57" s="265">
        <v>0</v>
      </c>
      <c r="T57" s="246">
        <v>68</v>
      </c>
      <c r="U57" s="255">
        <v>58</v>
      </c>
      <c r="V57" s="208">
        <v>43</v>
      </c>
      <c r="W57" s="208">
        <v>24</v>
      </c>
      <c r="X57" s="195">
        <v>9</v>
      </c>
      <c r="Y57" s="195">
        <v>3</v>
      </c>
      <c r="Z57" s="195">
        <v>3</v>
      </c>
      <c r="AA57" s="265">
        <v>0</v>
      </c>
      <c r="AB57" s="246">
        <v>140</v>
      </c>
    </row>
    <row r="58" spans="2:28" ht="12" customHeight="1">
      <c r="B58" s="571"/>
      <c r="C58" s="539" t="s">
        <v>37</v>
      </c>
      <c r="D58" s="540"/>
      <c r="E58" s="255">
        <v>301</v>
      </c>
      <c r="F58" s="208">
        <v>250</v>
      </c>
      <c r="G58" s="208">
        <v>180</v>
      </c>
      <c r="H58" s="195">
        <v>49</v>
      </c>
      <c r="I58" s="195">
        <v>29</v>
      </c>
      <c r="J58" s="195">
        <v>17</v>
      </c>
      <c r="K58" s="303">
        <v>16</v>
      </c>
      <c r="L58" s="304">
        <v>842</v>
      </c>
      <c r="M58" s="255">
        <v>117</v>
      </c>
      <c r="N58" s="208">
        <v>89</v>
      </c>
      <c r="O58" s="208">
        <v>53</v>
      </c>
      <c r="P58" s="195">
        <v>5</v>
      </c>
      <c r="Q58" s="195">
        <v>4</v>
      </c>
      <c r="R58" s="195">
        <v>4</v>
      </c>
      <c r="S58" s="265">
        <v>7</v>
      </c>
      <c r="T58" s="246">
        <v>279</v>
      </c>
      <c r="U58" s="255">
        <v>184</v>
      </c>
      <c r="V58" s="208">
        <v>161</v>
      </c>
      <c r="W58" s="208">
        <v>127</v>
      </c>
      <c r="X58" s="195">
        <v>44</v>
      </c>
      <c r="Y58" s="195">
        <v>25</v>
      </c>
      <c r="Z58" s="195">
        <v>13</v>
      </c>
      <c r="AA58" s="265">
        <v>9</v>
      </c>
      <c r="AB58" s="246">
        <v>563</v>
      </c>
    </row>
    <row r="59" spans="2:28" s="77" customFormat="1" ht="12" customHeight="1" thickBot="1">
      <c r="B59" s="571"/>
      <c r="C59" s="541" t="s">
        <v>38</v>
      </c>
      <c r="D59" s="542"/>
      <c r="E59" s="247">
        <v>186</v>
      </c>
      <c r="F59" s="186">
        <v>144</v>
      </c>
      <c r="G59" s="186">
        <v>67</v>
      </c>
      <c r="H59" s="184">
        <v>27</v>
      </c>
      <c r="I59" s="184">
        <v>6</v>
      </c>
      <c r="J59" s="184">
        <v>11</v>
      </c>
      <c r="K59" s="297">
        <v>16</v>
      </c>
      <c r="L59" s="298">
        <v>457</v>
      </c>
      <c r="M59" s="258">
        <v>65</v>
      </c>
      <c r="N59" s="199">
        <v>50</v>
      </c>
      <c r="O59" s="186">
        <v>21</v>
      </c>
      <c r="P59" s="184">
        <v>5</v>
      </c>
      <c r="Q59" s="184">
        <v>1</v>
      </c>
      <c r="R59" s="184">
        <v>4</v>
      </c>
      <c r="S59" s="248">
        <v>10</v>
      </c>
      <c r="T59" s="249">
        <v>156</v>
      </c>
      <c r="U59" s="258">
        <v>121</v>
      </c>
      <c r="V59" s="199">
        <v>94</v>
      </c>
      <c r="W59" s="186">
        <v>46</v>
      </c>
      <c r="X59" s="184">
        <v>22</v>
      </c>
      <c r="Y59" s="184">
        <v>5</v>
      </c>
      <c r="Z59" s="184">
        <v>7</v>
      </c>
      <c r="AA59" s="248">
        <v>6</v>
      </c>
      <c r="AB59" s="249">
        <v>301</v>
      </c>
    </row>
    <row r="60" spans="2:28" ht="12" customHeight="1" thickBot="1" thickTop="1">
      <c r="B60" s="572"/>
      <c r="C60" s="543" t="s">
        <v>8</v>
      </c>
      <c r="D60" s="544"/>
      <c r="E60" s="250">
        <v>1434</v>
      </c>
      <c r="F60" s="189">
        <v>1252</v>
      </c>
      <c r="G60" s="189">
        <v>679</v>
      </c>
      <c r="H60" s="187">
        <v>202</v>
      </c>
      <c r="I60" s="187">
        <v>102</v>
      </c>
      <c r="J60" s="187">
        <v>72</v>
      </c>
      <c r="K60" s="299">
        <v>38</v>
      </c>
      <c r="L60" s="300">
        <v>3779</v>
      </c>
      <c r="M60" s="250">
        <v>509</v>
      </c>
      <c r="N60" s="189">
        <v>387</v>
      </c>
      <c r="O60" s="189">
        <v>163</v>
      </c>
      <c r="P60" s="187">
        <v>36</v>
      </c>
      <c r="Q60" s="187">
        <v>20</v>
      </c>
      <c r="R60" s="187">
        <v>16</v>
      </c>
      <c r="S60" s="251">
        <v>21</v>
      </c>
      <c r="T60" s="252">
        <v>1152</v>
      </c>
      <c r="U60" s="250">
        <v>925</v>
      </c>
      <c r="V60" s="189">
        <v>865</v>
      </c>
      <c r="W60" s="189">
        <v>516</v>
      </c>
      <c r="X60" s="187">
        <v>166</v>
      </c>
      <c r="Y60" s="187">
        <v>82</v>
      </c>
      <c r="Z60" s="187">
        <v>56</v>
      </c>
      <c r="AA60" s="251">
        <v>17</v>
      </c>
      <c r="AB60" s="252">
        <v>2627</v>
      </c>
    </row>
    <row r="61" spans="2:28" s="77" customFormat="1" ht="12" customHeight="1">
      <c r="B61" s="573" t="s">
        <v>39</v>
      </c>
      <c r="C61" s="574"/>
      <c r="D61" s="575"/>
      <c r="E61" s="161">
        <v>15904</v>
      </c>
      <c r="F61" s="31">
        <v>14576</v>
      </c>
      <c r="G61" s="31">
        <v>7152</v>
      </c>
      <c r="H61" s="31">
        <v>2239</v>
      </c>
      <c r="I61" s="31">
        <v>1257</v>
      </c>
      <c r="J61" s="31">
        <v>680</v>
      </c>
      <c r="K61" s="162">
        <v>595</v>
      </c>
      <c r="L61" s="288">
        <v>42403</v>
      </c>
      <c r="M61" s="161">
        <v>4703</v>
      </c>
      <c r="N61" s="31">
        <v>4173</v>
      </c>
      <c r="O61" s="31">
        <v>1542</v>
      </c>
      <c r="P61" s="31">
        <v>366</v>
      </c>
      <c r="Q61" s="31">
        <v>247</v>
      </c>
      <c r="R61" s="31">
        <v>150</v>
      </c>
      <c r="S61" s="287">
        <v>219</v>
      </c>
      <c r="T61" s="162">
        <v>11400</v>
      </c>
      <c r="U61" s="78">
        <v>11201</v>
      </c>
      <c r="V61" s="31">
        <v>10403</v>
      </c>
      <c r="W61" s="31">
        <v>5610</v>
      </c>
      <c r="X61" s="31">
        <v>1873</v>
      </c>
      <c r="Y61" s="31">
        <v>1010</v>
      </c>
      <c r="Z61" s="31">
        <v>530</v>
      </c>
      <c r="AA61" s="287">
        <v>376</v>
      </c>
      <c r="AB61" s="288">
        <v>31003</v>
      </c>
    </row>
    <row r="62" spans="2:28" ht="12" customHeight="1">
      <c r="B62" s="558" t="s">
        <v>40</v>
      </c>
      <c r="C62" s="559"/>
      <c r="D62" s="560"/>
      <c r="E62" s="34">
        <v>2812</v>
      </c>
      <c r="F62" s="42">
        <v>2616</v>
      </c>
      <c r="G62" s="42">
        <v>1393</v>
      </c>
      <c r="H62" s="42">
        <v>395</v>
      </c>
      <c r="I62" s="42">
        <v>191</v>
      </c>
      <c r="J62" s="42">
        <v>111</v>
      </c>
      <c r="K62" s="164">
        <v>166</v>
      </c>
      <c r="L62" s="289">
        <v>7684</v>
      </c>
      <c r="M62" s="34">
        <v>983</v>
      </c>
      <c r="N62" s="42">
        <v>822</v>
      </c>
      <c r="O62" s="42">
        <v>306</v>
      </c>
      <c r="P62" s="42">
        <v>69</v>
      </c>
      <c r="Q62" s="42">
        <v>33</v>
      </c>
      <c r="R62" s="42">
        <v>33</v>
      </c>
      <c r="S62" s="164">
        <v>65</v>
      </c>
      <c r="T62" s="289">
        <v>2311</v>
      </c>
      <c r="U62" s="34">
        <v>1829</v>
      </c>
      <c r="V62" s="42">
        <v>1794</v>
      </c>
      <c r="W62" s="42">
        <v>1087</v>
      </c>
      <c r="X62" s="42">
        <v>326</v>
      </c>
      <c r="Y62" s="42">
        <v>158</v>
      </c>
      <c r="Z62" s="42">
        <v>78</v>
      </c>
      <c r="AA62" s="164">
        <v>101</v>
      </c>
      <c r="AB62" s="289">
        <v>5373</v>
      </c>
    </row>
    <row r="63" spans="2:28" ht="12" customHeight="1" thickBot="1">
      <c r="B63" s="561" t="s">
        <v>41</v>
      </c>
      <c r="C63" s="562"/>
      <c r="D63" s="563"/>
      <c r="E63" s="165">
        <v>18716</v>
      </c>
      <c r="F63" s="291">
        <v>17192</v>
      </c>
      <c r="G63" s="291">
        <v>8545</v>
      </c>
      <c r="H63" s="292">
        <v>2634</v>
      </c>
      <c r="I63" s="292">
        <v>1448</v>
      </c>
      <c r="J63" s="292">
        <v>791</v>
      </c>
      <c r="K63" s="316">
        <v>761</v>
      </c>
      <c r="L63" s="317">
        <v>50087</v>
      </c>
      <c r="M63" s="290">
        <v>5686</v>
      </c>
      <c r="N63" s="291">
        <v>4995</v>
      </c>
      <c r="O63" s="291">
        <v>1848</v>
      </c>
      <c r="P63" s="292">
        <v>435</v>
      </c>
      <c r="Q63" s="292">
        <v>280</v>
      </c>
      <c r="R63" s="292">
        <v>183</v>
      </c>
      <c r="S63" s="293">
        <v>284</v>
      </c>
      <c r="T63" s="294">
        <v>13711</v>
      </c>
      <c r="U63" s="290">
        <v>13030</v>
      </c>
      <c r="V63" s="291">
        <v>12197</v>
      </c>
      <c r="W63" s="291">
        <v>6697</v>
      </c>
      <c r="X63" s="292">
        <v>2199</v>
      </c>
      <c r="Y63" s="292">
        <v>1168</v>
      </c>
      <c r="Z63" s="292">
        <v>608</v>
      </c>
      <c r="AA63" s="293">
        <v>477</v>
      </c>
      <c r="AB63" s="294">
        <v>36376</v>
      </c>
    </row>
    <row r="64" spans="5:28" ht="10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</sheetData>
  <sheetProtection/>
  <mergeCells count="89">
    <mergeCell ref="U3:AB3"/>
    <mergeCell ref="E3:L3"/>
    <mergeCell ref="I4:I14"/>
    <mergeCell ref="J4:J14"/>
    <mergeCell ref="K4:K14"/>
    <mergeCell ref="L4:L14"/>
    <mergeCell ref="E4:E14"/>
    <mergeCell ref="F4:F14"/>
    <mergeCell ref="G4:G14"/>
    <mergeCell ref="H4:H14"/>
    <mergeCell ref="M3:T3"/>
    <mergeCell ref="S4:S14"/>
    <mergeCell ref="T4:T14"/>
    <mergeCell ref="M4:M14"/>
    <mergeCell ref="N4:N14"/>
    <mergeCell ref="O4:O14"/>
    <mergeCell ref="P4:P14"/>
    <mergeCell ref="Q4:Q14"/>
    <mergeCell ref="R4:R14"/>
    <mergeCell ref="AA4:AA14"/>
    <mergeCell ref="AB4:AB14"/>
    <mergeCell ref="U4:U14"/>
    <mergeCell ref="V4:V14"/>
    <mergeCell ref="W4:W14"/>
    <mergeCell ref="X4:X14"/>
    <mergeCell ref="Y4:Y14"/>
    <mergeCell ref="Z4:Z14"/>
    <mergeCell ref="B3:B14"/>
    <mergeCell ref="B15:B16"/>
    <mergeCell ref="B17:B20"/>
    <mergeCell ref="C15:D15"/>
    <mergeCell ref="C16:D16"/>
    <mergeCell ref="C17:D17"/>
    <mergeCell ref="C18:D18"/>
    <mergeCell ref="C19:D19"/>
    <mergeCell ref="C3:D14"/>
    <mergeCell ref="B21:B23"/>
    <mergeCell ref="B27:B30"/>
    <mergeCell ref="B31:B35"/>
    <mergeCell ref="B24:B26"/>
    <mergeCell ref="B36:B42"/>
    <mergeCell ref="B43:B48"/>
    <mergeCell ref="B49:B50"/>
    <mergeCell ref="B51:B53"/>
    <mergeCell ref="B54:B60"/>
    <mergeCell ref="B61:D61"/>
    <mergeCell ref="B62:D62"/>
    <mergeCell ref="B63:D63"/>
    <mergeCell ref="C56:D56"/>
    <mergeCell ref="C57:D57"/>
    <mergeCell ref="C58:D58"/>
    <mergeCell ref="C59:D59"/>
    <mergeCell ref="C60:D60"/>
    <mergeCell ref="C55:D55"/>
    <mergeCell ref="C24:D24"/>
    <mergeCell ref="C25:D25"/>
    <mergeCell ref="C20:D20"/>
    <mergeCell ref="C21:D21"/>
    <mergeCell ref="C22:D22"/>
    <mergeCell ref="C23:D23"/>
    <mergeCell ref="C26:D26"/>
    <mergeCell ref="C27:D27"/>
    <mergeCell ref="C39:D39"/>
    <mergeCell ref="C28:D28"/>
    <mergeCell ref="C29:D29"/>
    <mergeCell ref="C30:D30"/>
    <mergeCell ref="C31:D31"/>
    <mergeCell ref="C32:D32"/>
    <mergeCell ref="C33:D33"/>
    <mergeCell ref="C49:D49"/>
    <mergeCell ref="C50:D50"/>
    <mergeCell ref="C34:D34"/>
    <mergeCell ref="C35:D35"/>
    <mergeCell ref="C36:D36"/>
    <mergeCell ref="C51:D51"/>
    <mergeCell ref="C42:D42"/>
    <mergeCell ref="C43:D43"/>
    <mergeCell ref="C37:D37"/>
    <mergeCell ref="C38:D38"/>
    <mergeCell ref="C40:D40"/>
    <mergeCell ref="C41:D41"/>
    <mergeCell ref="C52:D52"/>
    <mergeCell ref="C53:D53"/>
    <mergeCell ref="C54:D54"/>
    <mergeCell ref="C44:D44"/>
    <mergeCell ref="C45:D45"/>
    <mergeCell ref="C46:D46"/>
    <mergeCell ref="C47:D47"/>
    <mergeCell ref="C48:D48"/>
  </mergeCells>
  <printOptions horizontalCentered="1"/>
  <pageMargins left="0.5118110236220472" right="0.5905511811023623" top="0.5511811023622047" bottom="0.3937007874015748" header="0.7086614173228347" footer="0.2362204724409449"/>
  <pageSetup firstPageNumber="3" useFirstPageNumber="1" fitToHeight="2" horizontalDpi="600" verticalDpi="600" orientation="portrait" paperSize="9" r:id="rId2"/>
  <colBreaks count="2" manualBreakCount="2">
    <brk id="12" max="88" man="1"/>
    <brk id="20" max="6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C1:AQ66"/>
  <sheetViews>
    <sheetView zoomScaleSheetLayoutView="70" workbookViewId="0" topLeftCell="D1">
      <selection activeCell="K23" sqref="K23"/>
    </sheetView>
  </sheetViews>
  <sheetFormatPr defaultColWidth="10.00390625" defaultRowHeight="15" customHeight="1"/>
  <cols>
    <col min="1" max="1" width="0.12890625" style="77" customWidth="1"/>
    <col min="2" max="2" width="2.625" style="77" customWidth="1"/>
    <col min="3" max="3" width="9.50390625" style="482" customWidth="1"/>
    <col min="4" max="4" width="3.00390625" style="482" customWidth="1"/>
    <col min="5" max="5" width="11.75390625" style="334" customWidth="1"/>
    <col min="6" max="41" width="7.875" style="77" customWidth="1"/>
    <col min="42" max="42" width="3.25390625" style="77" customWidth="1"/>
    <col min="43" max="16384" width="10.00390625" style="77" customWidth="1"/>
  </cols>
  <sheetData>
    <row r="1" spans="3:41" ht="18" customHeight="1">
      <c r="C1" s="331" t="s">
        <v>95</v>
      </c>
      <c r="D1" s="333"/>
      <c r="G1" s="335"/>
      <c r="H1" s="335"/>
      <c r="I1" s="335"/>
      <c r="J1" s="335"/>
      <c r="K1" s="336"/>
      <c r="L1" s="337"/>
      <c r="M1" s="337"/>
      <c r="N1" s="337"/>
      <c r="O1" s="337"/>
      <c r="P1" s="337"/>
      <c r="Q1" s="337"/>
      <c r="R1" s="335"/>
      <c r="S1" s="335"/>
      <c r="T1" s="338"/>
      <c r="U1" s="338"/>
      <c r="V1" s="338"/>
      <c r="W1" s="338"/>
      <c r="X1" s="338"/>
      <c r="Y1" s="338"/>
      <c r="Z1" s="338"/>
      <c r="AA1" s="338"/>
      <c r="AB1" s="194"/>
      <c r="AC1" s="194"/>
      <c r="AD1" s="339"/>
      <c r="AE1" s="338"/>
      <c r="AF1" s="338"/>
      <c r="AG1" s="338"/>
      <c r="AH1" s="340"/>
      <c r="AI1" s="338"/>
      <c r="AJ1" s="338"/>
      <c r="AK1" s="338"/>
      <c r="AL1" s="338"/>
      <c r="AM1" s="338"/>
      <c r="AN1" s="194"/>
      <c r="AO1" s="194"/>
    </row>
    <row r="2" spans="3:41" ht="13.5" customHeight="1" thickBot="1">
      <c r="C2" s="333"/>
      <c r="D2" s="333"/>
      <c r="F2" s="333"/>
      <c r="G2" s="338"/>
      <c r="H2" s="338"/>
      <c r="I2" s="338"/>
      <c r="J2" s="338"/>
      <c r="K2" s="340"/>
      <c r="L2" s="194"/>
      <c r="M2" s="194"/>
      <c r="N2" s="194"/>
      <c r="O2" s="194"/>
      <c r="P2" s="194"/>
      <c r="Q2" s="194"/>
      <c r="R2" s="339"/>
      <c r="S2" s="338"/>
      <c r="T2" s="338"/>
      <c r="U2" s="338"/>
      <c r="V2" s="338"/>
      <c r="W2" s="338"/>
      <c r="X2" s="338"/>
      <c r="Y2" s="338"/>
      <c r="Z2" s="338"/>
      <c r="AA2" s="338"/>
      <c r="AB2" s="194"/>
      <c r="AC2" s="194"/>
      <c r="AD2" s="339"/>
      <c r="AE2" s="338"/>
      <c r="AF2" s="338"/>
      <c r="AG2" s="338"/>
      <c r="AH2" s="340"/>
      <c r="AI2" s="338"/>
      <c r="AJ2" s="338"/>
      <c r="AK2" s="338"/>
      <c r="AL2" s="338"/>
      <c r="AM2" s="338"/>
      <c r="AN2" s="194"/>
      <c r="AO2" s="194"/>
    </row>
    <row r="3" spans="3:41" ht="15" customHeight="1" thickBot="1">
      <c r="C3" s="632" t="s">
        <v>44</v>
      </c>
      <c r="D3" s="635" t="s">
        <v>43</v>
      </c>
      <c r="E3" s="636"/>
      <c r="F3" s="641" t="s">
        <v>81</v>
      </c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3"/>
      <c r="R3" s="644" t="s">
        <v>82</v>
      </c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6"/>
      <c r="AD3" s="644" t="s">
        <v>83</v>
      </c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6"/>
    </row>
    <row r="4" spans="3:41" ht="15" customHeight="1">
      <c r="C4" s="633"/>
      <c r="D4" s="637"/>
      <c r="E4" s="638"/>
      <c r="F4" s="341">
        <v>1</v>
      </c>
      <c r="G4" s="342">
        <v>2</v>
      </c>
      <c r="H4" s="342">
        <v>3</v>
      </c>
      <c r="I4" s="342">
        <v>4</v>
      </c>
      <c r="J4" s="342">
        <v>5</v>
      </c>
      <c r="K4" s="342">
        <v>6</v>
      </c>
      <c r="L4" s="342">
        <v>7</v>
      </c>
      <c r="M4" s="342">
        <v>8</v>
      </c>
      <c r="N4" s="342">
        <v>9</v>
      </c>
      <c r="O4" s="342">
        <v>10</v>
      </c>
      <c r="P4" s="342">
        <v>11</v>
      </c>
      <c r="Q4" s="343"/>
      <c r="R4" s="344">
        <v>1</v>
      </c>
      <c r="S4" s="345">
        <v>2</v>
      </c>
      <c r="T4" s="345">
        <v>3</v>
      </c>
      <c r="U4" s="345">
        <v>4</v>
      </c>
      <c r="V4" s="345">
        <v>5</v>
      </c>
      <c r="W4" s="345">
        <v>6</v>
      </c>
      <c r="X4" s="346">
        <v>7</v>
      </c>
      <c r="Y4" s="346">
        <v>8</v>
      </c>
      <c r="Z4" s="346">
        <v>9</v>
      </c>
      <c r="AA4" s="346">
        <v>10</v>
      </c>
      <c r="AB4" s="346">
        <v>11</v>
      </c>
      <c r="AC4" s="347"/>
      <c r="AD4" s="344">
        <v>1</v>
      </c>
      <c r="AE4" s="345">
        <v>2</v>
      </c>
      <c r="AF4" s="345">
        <v>3</v>
      </c>
      <c r="AG4" s="345">
        <v>4</v>
      </c>
      <c r="AH4" s="345">
        <v>5</v>
      </c>
      <c r="AI4" s="345">
        <v>6</v>
      </c>
      <c r="AJ4" s="346">
        <v>7</v>
      </c>
      <c r="AK4" s="346">
        <v>8</v>
      </c>
      <c r="AL4" s="346">
        <v>9</v>
      </c>
      <c r="AM4" s="346">
        <v>10</v>
      </c>
      <c r="AN4" s="348">
        <v>11</v>
      </c>
      <c r="AO4" s="349"/>
    </row>
    <row r="5" spans="3:41" ht="15" customHeight="1">
      <c r="C5" s="633"/>
      <c r="D5" s="637"/>
      <c r="E5" s="638"/>
      <c r="F5" s="647" t="s">
        <v>84</v>
      </c>
      <c r="G5" s="648" t="s">
        <v>85</v>
      </c>
      <c r="H5" s="648" t="s">
        <v>86</v>
      </c>
      <c r="I5" s="648" t="s">
        <v>87</v>
      </c>
      <c r="J5" s="648" t="s">
        <v>88</v>
      </c>
      <c r="K5" s="648" t="s">
        <v>89</v>
      </c>
      <c r="L5" s="648" t="s">
        <v>90</v>
      </c>
      <c r="M5" s="648" t="s">
        <v>91</v>
      </c>
      <c r="N5" s="648" t="s">
        <v>92</v>
      </c>
      <c r="O5" s="648" t="s">
        <v>93</v>
      </c>
      <c r="P5" s="650" t="s">
        <v>94</v>
      </c>
      <c r="Q5" s="652" t="s">
        <v>58</v>
      </c>
      <c r="R5" s="647" t="s">
        <v>84</v>
      </c>
      <c r="S5" s="648" t="s">
        <v>85</v>
      </c>
      <c r="T5" s="648" t="s">
        <v>86</v>
      </c>
      <c r="U5" s="648" t="s">
        <v>87</v>
      </c>
      <c r="V5" s="648" t="s">
        <v>88</v>
      </c>
      <c r="W5" s="648" t="s">
        <v>89</v>
      </c>
      <c r="X5" s="648" t="s">
        <v>90</v>
      </c>
      <c r="Y5" s="648" t="s">
        <v>91</v>
      </c>
      <c r="Z5" s="648" t="s">
        <v>92</v>
      </c>
      <c r="AA5" s="648" t="s">
        <v>93</v>
      </c>
      <c r="AB5" s="650" t="s">
        <v>94</v>
      </c>
      <c r="AC5" s="652" t="s">
        <v>58</v>
      </c>
      <c r="AD5" s="647" t="s">
        <v>84</v>
      </c>
      <c r="AE5" s="648" t="s">
        <v>85</v>
      </c>
      <c r="AF5" s="648" t="s">
        <v>86</v>
      </c>
      <c r="AG5" s="648" t="s">
        <v>87</v>
      </c>
      <c r="AH5" s="648" t="s">
        <v>88</v>
      </c>
      <c r="AI5" s="648" t="s">
        <v>89</v>
      </c>
      <c r="AJ5" s="648" t="s">
        <v>90</v>
      </c>
      <c r="AK5" s="648" t="s">
        <v>91</v>
      </c>
      <c r="AL5" s="648" t="s">
        <v>92</v>
      </c>
      <c r="AM5" s="648" t="s">
        <v>93</v>
      </c>
      <c r="AN5" s="650" t="s">
        <v>94</v>
      </c>
      <c r="AO5" s="652" t="s">
        <v>58</v>
      </c>
    </row>
    <row r="6" spans="3:41" ht="15" customHeight="1">
      <c r="C6" s="633"/>
      <c r="D6" s="637"/>
      <c r="E6" s="638"/>
      <c r="F6" s="647"/>
      <c r="G6" s="648"/>
      <c r="H6" s="648"/>
      <c r="I6" s="648"/>
      <c r="J6" s="648"/>
      <c r="K6" s="648"/>
      <c r="L6" s="648"/>
      <c r="M6" s="648"/>
      <c r="N6" s="648"/>
      <c r="O6" s="648"/>
      <c r="P6" s="650"/>
      <c r="Q6" s="652"/>
      <c r="R6" s="647"/>
      <c r="S6" s="648"/>
      <c r="T6" s="648"/>
      <c r="U6" s="648"/>
      <c r="V6" s="648"/>
      <c r="W6" s="648"/>
      <c r="X6" s="648"/>
      <c r="Y6" s="648"/>
      <c r="Z6" s="648"/>
      <c r="AA6" s="648"/>
      <c r="AB6" s="650"/>
      <c r="AC6" s="652"/>
      <c r="AD6" s="647"/>
      <c r="AE6" s="648"/>
      <c r="AF6" s="648"/>
      <c r="AG6" s="648"/>
      <c r="AH6" s="648"/>
      <c r="AI6" s="648"/>
      <c r="AJ6" s="648"/>
      <c r="AK6" s="648"/>
      <c r="AL6" s="648"/>
      <c r="AM6" s="648"/>
      <c r="AN6" s="650"/>
      <c r="AO6" s="652"/>
    </row>
    <row r="7" spans="3:41" ht="18" customHeight="1">
      <c r="C7" s="633"/>
      <c r="D7" s="637"/>
      <c r="E7" s="638"/>
      <c r="F7" s="647"/>
      <c r="G7" s="648"/>
      <c r="H7" s="648"/>
      <c r="I7" s="648"/>
      <c r="J7" s="648"/>
      <c r="K7" s="648"/>
      <c r="L7" s="648"/>
      <c r="M7" s="648"/>
      <c r="N7" s="648"/>
      <c r="O7" s="648"/>
      <c r="P7" s="650"/>
      <c r="Q7" s="652"/>
      <c r="R7" s="647"/>
      <c r="S7" s="648"/>
      <c r="T7" s="648"/>
      <c r="U7" s="648"/>
      <c r="V7" s="648"/>
      <c r="W7" s="648"/>
      <c r="X7" s="648"/>
      <c r="Y7" s="648"/>
      <c r="Z7" s="648"/>
      <c r="AA7" s="648"/>
      <c r="AB7" s="650"/>
      <c r="AC7" s="652"/>
      <c r="AD7" s="647"/>
      <c r="AE7" s="648"/>
      <c r="AF7" s="648"/>
      <c r="AG7" s="648"/>
      <c r="AH7" s="648"/>
      <c r="AI7" s="648"/>
      <c r="AJ7" s="648"/>
      <c r="AK7" s="648"/>
      <c r="AL7" s="648"/>
      <c r="AM7" s="648"/>
      <c r="AN7" s="650"/>
      <c r="AO7" s="652"/>
    </row>
    <row r="8" spans="3:41" ht="130.5" customHeight="1" thickBot="1">
      <c r="C8" s="634"/>
      <c r="D8" s="639"/>
      <c r="E8" s="640"/>
      <c r="F8" s="647"/>
      <c r="G8" s="648"/>
      <c r="H8" s="648"/>
      <c r="I8" s="648"/>
      <c r="J8" s="648"/>
      <c r="K8" s="648"/>
      <c r="L8" s="649"/>
      <c r="M8" s="649"/>
      <c r="N8" s="649"/>
      <c r="O8" s="649"/>
      <c r="P8" s="651"/>
      <c r="Q8" s="652"/>
      <c r="R8" s="647"/>
      <c r="S8" s="648"/>
      <c r="T8" s="648"/>
      <c r="U8" s="648"/>
      <c r="V8" s="648"/>
      <c r="W8" s="648"/>
      <c r="X8" s="648"/>
      <c r="Y8" s="649"/>
      <c r="Z8" s="648"/>
      <c r="AA8" s="648"/>
      <c r="AB8" s="650"/>
      <c r="AC8" s="652"/>
      <c r="AD8" s="647"/>
      <c r="AE8" s="648"/>
      <c r="AF8" s="648"/>
      <c r="AG8" s="648"/>
      <c r="AH8" s="648"/>
      <c r="AI8" s="648"/>
      <c r="AJ8" s="648"/>
      <c r="AK8" s="649"/>
      <c r="AL8" s="648"/>
      <c r="AM8" s="648"/>
      <c r="AN8" s="650"/>
      <c r="AO8" s="653"/>
    </row>
    <row r="9" spans="3:43" s="362" customFormat="1" ht="19.5" customHeight="1" thickBot="1">
      <c r="C9" s="654" t="s">
        <v>45</v>
      </c>
      <c r="D9" s="656" t="s">
        <v>7</v>
      </c>
      <c r="E9" s="657"/>
      <c r="F9" s="350">
        <f aca="true" t="shared" si="0" ref="F9:P9">R9+AD9</f>
        <v>2191</v>
      </c>
      <c r="G9" s="351">
        <f t="shared" si="0"/>
        <v>1853</v>
      </c>
      <c r="H9" s="351">
        <f t="shared" si="0"/>
        <v>593</v>
      </c>
      <c r="I9" s="352">
        <f t="shared" si="0"/>
        <v>1770</v>
      </c>
      <c r="J9" s="352">
        <f t="shared" si="0"/>
        <v>1392</v>
      </c>
      <c r="K9" s="352">
        <f t="shared" si="0"/>
        <v>360</v>
      </c>
      <c r="L9" s="352">
        <f t="shared" si="0"/>
        <v>238</v>
      </c>
      <c r="M9" s="352">
        <f t="shared" si="0"/>
        <v>108</v>
      </c>
      <c r="N9" s="352">
        <f t="shared" si="0"/>
        <v>3299</v>
      </c>
      <c r="O9" s="352">
        <f t="shared" si="0"/>
        <v>97</v>
      </c>
      <c r="P9" s="353">
        <f t="shared" si="0"/>
        <v>525</v>
      </c>
      <c r="Q9" s="354">
        <f>SUM(F9:P9)</f>
        <v>12426</v>
      </c>
      <c r="R9" s="355">
        <v>515</v>
      </c>
      <c r="S9" s="356">
        <v>487</v>
      </c>
      <c r="T9" s="356">
        <v>97</v>
      </c>
      <c r="U9" s="357">
        <v>288</v>
      </c>
      <c r="V9" s="357">
        <v>155</v>
      </c>
      <c r="W9" s="357">
        <v>100</v>
      </c>
      <c r="X9" s="358">
        <v>89</v>
      </c>
      <c r="Y9" s="358">
        <v>30</v>
      </c>
      <c r="Z9" s="358">
        <v>853</v>
      </c>
      <c r="AA9" s="358">
        <v>21</v>
      </c>
      <c r="AB9" s="358">
        <v>154</v>
      </c>
      <c r="AC9" s="359">
        <f>SUM(R9:AB9)</f>
        <v>2789</v>
      </c>
      <c r="AD9" s="355">
        <v>1676</v>
      </c>
      <c r="AE9" s="356">
        <v>1366</v>
      </c>
      <c r="AF9" s="356">
        <v>496</v>
      </c>
      <c r="AG9" s="357">
        <v>1482</v>
      </c>
      <c r="AH9" s="357">
        <v>1237</v>
      </c>
      <c r="AI9" s="357">
        <v>260</v>
      </c>
      <c r="AJ9" s="357">
        <v>149</v>
      </c>
      <c r="AK9" s="357">
        <v>78</v>
      </c>
      <c r="AL9" s="357">
        <v>2446</v>
      </c>
      <c r="AM9" s="357">
        <v>76</v>
      </c>
      <c r="AN9" s="360">
        <v>371</v>
      </c>
      <c r="AO9" s="361">
        <f>SUM(AD9:AN9)</f>
        <v>9637</v>
      </c>
      <c r="AQ9" s="362">
        <f>IF(AC9+AO9=Q9,"","ｴﾗｰ")</f>
      </c>
    </row>
    <row r="10" spans="3:43" s="362" customFormat="1" ht="19.5" customHeight="1" thickBot="1" thickTop="1">
      <c r="C10" s="655"/>
      <c r="D10" s="658" t="s">
        <v>8</v>
      </c>
      <c r="E10" s="659"/>
      <c r="F10" s="363">
        <f aca="true" t="shared" si="1" ref="F10:L10">SUM(F9:F9)</f>
        <v>2191</v>
      </c>
      <c r="G10" s="364">
        <f t="shared" si="1"/>
        <v>1853</v>
      </c>
      <c r="H10" s="364">
        <f t="shared" si="1"/>
        <v>593</v>
      </c>
      <c r="I10" s="365">
        <f t="shared" si="1"/>
        <v>1770</v>
      </c>
      <c r="J10" s="365">
        <f t="shared" si="1"/>
        <v>1392</v>
      </c>
      <c r="K10" s="365">
        <f t="shared" si="1"/>
        <v>360</v>
      </c>
      <c r="L10" s="366">
        <f t="shared" si="1"/>
        <v>238</v>
      </c>
      <c r="M10" s="366">
        <f aca="true" t="shared" si="2" ref="M10:M40">Y10+AK10</f>
        <v>108</v>
      </c>
      <c r="N10" s="365">
        <f>SUM(N9:N9)</f>
        <v>3299</v>
      </c>
      <c r="O10" s="365">
        <f>SUM(O9:O9)</f>
        <v>97</v>
      </c>
      <c r="P10" s="367">
        <f>SUM(P9:P9)</f>
        <v>525</v>
      </c>
      <c r="Q10" s="368">
        <f aca="true" t="shared" si="3" ref="Q10:Q54">SUM(F10:P10)</f>
        <v>12426</v>
      </c>
      <c r="R10" s="369">
        <f aca="true" t="shared" si="4" ref="R10:AB10">SUM(R9:R9)</f>
        <v>515</v>
      </c>
      <c r="S10" s="370">
        <f t="shared" si="4"/>
        <v>487</v>
      </c>
      <c r="T10" s="370">
        <f t="shared" si="4"/>
        <v>97</v>
      </c>
      <c r="U10" s="371">
        <f t="shared" si="4"/>
        <v>288</v>
      </c>
      <c r="V10" s="371">
        <f t="shared" si="4"/>
        <v>155</v>
      </c>
      <c r="W10" s="371">
        <f t="shared" si="4"/>
        <v>100</v>
      </c>
      <c r="X10" s="371">
        <f t="shared" si="4"/>
        <v>89</v>
      </c>
      <c r="Y10" s="371">
        <f t="shared" si="4"/>
        <v>30</v>
      </c>
      <c r="Z10" s="371">
        <f t="shared" si="4"/>
        <v>853</v>
      </c>
      <c r="AA10" s="371">
        <f t="shared" si="4"/>
        <v>21</v>
      </c>
      <c r="AB10" s="372">
        <f t="shared" si="4"/>
        <v>154</v>
      </c>
      <c r="AC10" s="373">
        <f aca="true" t="shared" si="5" ref="AC10:AC51">SUM(R10:AB10)</f>
        <v>2789</v>
      </c>
      <c r="AD10" s="369">
        <f aca="true" t="shared" si="6" ref="AD10:AN10">SUM(AD9:AD9)</f>
        <v>1676</v>
      </c>
      <c r="AE10" s="370">
        <f t="shared" si="6"/>
        <v>1366</v>
      </c>
      <c r="AF10" s="370">
        <f t="shared" si="6"/>
        <v>496</v>
      </c>
      <c r="AG10" s="371">
        <f t="shared" si="6"/>
        <v>1482</v>
      </c>
      <c r="AH10" s="371">
        <f t="shared" si="6"/>
        <v>1237</v>
      </c>
      <c r="AI10" s="371">
        <f t="shared" si="6"/>
        <v>260</v>
      </c>
      <c r="AJ10" s="371">
        <f t="shared" si="6"/>
        <v>149</v>
      </c>
      <c r="AK10" s="371">
        <f t="shared" si="6"/>
        <v>78</v>
      </c>
      <c r="AL10" s="371">
        <f t="shared" si="6"/>
        <v>2446</v>
      </c>
      <c r="AM10" s="371">
        <f t="shared" si="6"/>
        <v>76</v>
      </c>
      <c r="AN10" s="371">
        <f t="shared" si="6"/>
        <v>371</v>
      </c>
      <c r="AO10" s="373">
        <f aca="true" t="shared" si="7" ref="AO10:AO19">SUM(AD10:AN10)</f>
        <v>9637</v>
      </c>
      <c r="AQ10" s="362">
        <f aca="true" t="shared" si="8" ref="AQ10:AQ57">IF(AC10+AO10=Q10,"","ｴﾗｰ")</f>
      </c>
    </row>
    <row r="11" spans="3:43" s="362" customFormat="1" ht="19.5" customHeight="1">
      <c r="C11" s="654" t="s">
        <v>47</v>
      </c>
      <c r="D11" s="661" t="s">
        <v>11</v>
      </c>
      <c r="E11" s="662"/>
      <c r="F11" s="332">
        <f aca="true" t="shared" si="9" ref="F11:L13">R11+AD11</f>
        <v>523</v>
      </c>
      <c r="G11" s="374">
        <f t="shared" si="9"/>
        <v>466</v>
      </c>
      <c r="H11" s="374">
        <f t="shared" si="9"/>
        <v>142</v>
      </c>
      <c r="I11" s="375">
        <f t="shared" si="9"/>
        <v>374</v>
      </c>
      <c r="J11" s="375">
        <f t="shared" si="9"/>
        <v>213</v>
      </c>
      <c r="K11" s="375">
        <f t="shared" si="9"/>
        <v>99</v>
      </c>
      <c r="L11" s="375">
        <f t="shared" si="9"/>
        <v>43</v>
      </c>
      <c r="M11" s="375">
        <f t="shared" si="2"/>
        <v>25</v>
      </c>
      <c r="N11" s="375">
        <f aca="true" t="shared" si="10" ref="N11:P13">Z11+AL11</f>
        <v>1166</v>
      </c>
      <c r="O11" s="375">
        <f t="shared" si="10"/>
        <v>30</v>
      </c>
      <c r="P11" s="375">
        <f t="shared" si="10"/>
        <v>91</v>
      </c>
      <c r="Q11" s="376">
        <f t="shared" si="3"/>
        <v>3172</v>
      </c>
      <c r="R11" s="377">
        <v>113</v>
      </c>
      <c r="S11" s="378">
        <v>118</v>
      </c>
      <c r="T11" s="378">
        <v>19</v>
      </c>
      <c r="U11" s="379">
        <v>64</v>
      </c>
      <c r="V11" s="379">
        <v>23</v>
      </c>
      <c r="W11" s="379">
        <v>29</v>
      </c>
      <c r="X11" s="380">
        <v>14</v>
      </c>
      <c r="Y11" s="380">
        <v>4</v>
      </c>
      <c r="Z11" s="380">
        <v>321</v>
      </c>
      <c r="AA11" s="380">
        <v>9</v>
      </c>
      <c r="AB11" s="380">
        <v>34</v>
      </c>
      <c r="AC11" s="361">
        <f t="shared" si="5"/>
        <v>748</v>
      </c>
      <c r="AD11" s="377">
        <v>410</v>
      </c>
      <c r="AE11" s="378">
        <v>348</v>
      </c>
      <c r="AF11" s="378">
        <v>123</v>
      </c>
      <c r="AG11" s="379">
        <v>310</v>
      </c>
      <c r="AH11" s="379">
        <v>190</v>
      </c>
      <c r="AI11" s="379">
        <v>70</v>
      </c>
      <c r="AJ11" s="379">
        <v>29</v>
      </c>
      <c r="AK11" s="379">
        <v>21</v>
      </c>
      <c r="AL11" s="379">
        <v>845</v>
      </c>
      <c r="AM11" s="379">
        <v>21</v>
      </c>
      <c r="AN11" s="381">
        <v>57</v>
      </c>
      <c r="AO11" s="361">
        <f t="shared" si="7"/>
        <v>2424</v>
      </c>
      <c r="AQ11" s="362">
        <f t="shared" si="8"/>
      </c>
    </row>
    <row r="12" spans="3:43" s="362" customFormat="1" ht="19.5" customHeight="1">
      <c r="C12" s="660"/>
      <c r="D12" s="663" t="s">
        <v>12</v>
      </c>
      <c r="E12" s="664"/>
      <c r="F12" s="382">
        <f t="shared" si="9"/>
        <v>62</v>
      </c>
      <c r="G12" s="383">
        <f t="shared" si="9"/>
        <v>96</v>
      </c>
      <c r="H12" s="383">
        <f t="shared" si="9"/>
        <v>26</v>
      </c>
      <c r="I12" s="384">
        <f t="shared" si="9"/>
        <v>66</v>
      </c>
      <c r="J12" s="384">
        <f t="shared" si="9"/>
        <v>53</v>
      </c>
      <c r="K12" s="384">
        <f t="shared" si="9"/>
        <v>25</v>
      </c>
      <c r="L12" s="384">
        <f t="shared" si="9"/>
        <v>13</v>
      </c>
      <c r="M12" s="384">
        <f t="shared" si="2"/>
        <v>8</v>
      </c>
      <c r="N12" s="384">
        <f t="shared" si="10"/>
        <v>123</v>
      </c>
      <c r="O12" s="384">
        <f t="shared" si="10"/>
        <v>8</v>
      </c>
      <c r="P12" s="384">
        <f t="shared" si="10"/>
        <v>23</v>
      </c>
      <c r="Q12" s="376">
        <f t="shared" si="3"/>
        <v>503</v>
      </c>
      <c r="R12" s="385">
        <v>24</v>
      </c>
      <c r="S12" s="386">
        <v>25</v>
      </c>
      <c r="T12" s="386">
        <v>3</v>
      </c>
      <c r="U12" s="387">
        <v>11</v>
      </c>
      <c r="V12" s="387">
        <v>7</v>
      </c>
      <c r="W12" s="387">
        <v>3</v>
      </c>
      <c r="X12" s="388">
        <v>4</v>
      </c>
      <c r="Y12" s="388">
        <v>2</v>
      </c>
      <c r="Z12" s="388">
        <v>33</v>
      </c>
      <c r="AA12" s="388">
        <v>4</v>
      </c>
      <c r="AB12" s="388">
        <v>7</v>
      </c>
      <c r="AC12" s="389">
        <f t="shared" si="5"/>
        <v>123</v>
      </c>
      <c r="AD12" s="385">
        <v>38</v>
      </c>
      <c r="AE12" s="386">
        <v>71</v>
      </c>
      <c r="AF12" s="386">
        <v>23</v>
      </c>
      <c r="AG12" s="387">
        <v>55</v>
      </c>
      <c r="AH12" s="387">
        <v>46</v>
      </c>
      <c r="AI12" s="387">
        <v>22</v>
      </c>
      <c r="AJ12" s="387">
        <v>9</v>
      </c>
      <c r="AK12" s="387">
        <v>6</v>
      </c>
      <c r="AL12" s="387">
        <v>90</v>
      </c>
      <c r="AM12" s="387">
        <v>4</v>
      </c>
      <c r="AN12" s="390">
        <v>16</v>
      </c>
      <c r="AO12" s="361">
        <f t="shared" si="7"/>
        <v>380</v>
      </c>
      <c r="AQ12" s="362">
        <f t="shared" si="8"/>
      </c>
    </row>
    <row r="13" spans="3:43" s="362" customFormat="1" ht="19.5" customHeight="1" thickBot="1">
      <c r="C13" s="660"/>
      <c r="D13" s="665" t="s">
        <v>13</v>
      </c>
      <c r="E13" s="666"/>
      <c r="F13" s="391">
        <f t="shared" si="9"/>
        <v>60</v>
      </c>
      <c r="G13" s="392">
        <f t="shared" si="9"/>
        <v>66</v>
      </c>
      <c r="H13" s="392">
        <f t="shared" si="9"/>
        <v>25</v>
      </c>
      <c r="I13" s="393">
        <f t="shared" si="9"/>
        <v>52</v>
      </c>
      <c r="J13" s="393">
        <f t="shared" si="9"/>
        <v>39</v>
      </c>
      <c r="K13" s="393">
        <f t="shared" si="9"/>
        <v>12</v>
      </c>
      <c r="L13" s="393">
        <f t="shared" si="9"/>
        <v>7</v>
      </c>
      <c r="M13" s="393">
        <f t="shared" si="2"/>
        <v>7</v>
      </c>
      <c r="N13" s="393">
        <f t="shared" si="10"/>
        <v>145</v>
      </c>
      <c r="O13" s="393">
        <f t="shared" si="10"/>
        <v>2</v>
      </c>
      <c r="P13" s="393">
        <f t="shared" si="10"/>
        <v>20</v>
      </c>
      <c r="Q13" s="394">
        <f t="shared" si="3"/>
        <v>435</v>
      </c>
      <c r="R13" s="395">
        <v>22</v>
      </c>
      <c r="S13" s="396">
        <v>22</v>
      </c>
      <c r="T13" s="396">
        <v>5</v>
      </c>
      <c r="U13" s="397">
        <v>8</v>
      </c>
      <c r="V13" s="397">
        <v>8</v>
      </c>
      <c r="W13" s="397">
        <v>4</v>
      </c>
      <c r="X13" s="398">
        <v>4</v>
      </c>
      <c r="Y13" s="398">
        <v>3</v>
      </c>
      <c r="Z13" s="398">
        <v>58</v>
      </c>
      <c r="AA13" s="398">
        <v>1</v>
      </c>
      <c r="AB13" s="398">
        <v>8</v>
      </c>
      <c r="AC13" s="399">
        <f t="shared" si="5"/>
        <v>143</v>
      </c>
      <c r="AD13" s="395">
        <v>38</v>
      </c>
      <c r="AE13" s="396">
        <v>44</v>
      </c>
      <c r="AF13" s="396">
        <v>20</v>
      </c>
      <c r="AG13" s="397">
        <v>44</v>
      </c>
      <c r="AH13" s="397">
        <v>31</v>
      </c>
      <c r="AI13" s="397">
        <v>8</v>
      </c>
      <c r="AJ13" s="397">
        <v>3</v>
      </c>
      <c r="AK13" s="397">
        <v>4</v>
      </c>
      <c r="AL13" s="397">
        <v>87</v>
      </c>
      <c r="AM13" s="397">
        <v>1</v>
      </c>
      <c r="AN13" s="400">
        <v>12</v>
      </c>
      <c r="AO13" s="399">
        <f t="shared" si="7"/>
        <v>292</v>
      </c>
      <c r="AQ13" s="362">
        <f t="shared" si="8"/>
      </c>
    </row>
    <row r="14" spans="3:43" s="362" customFormat="1" ht="19.5" customHeight="1" thickBot="1" thickTop="1">
      <c r="C14" s="655"/>
      <c r="D14" s="658" t="s">
        <v>8</v>
      </c>
      <c r="E14" s="659"/>
      <c r="F14" s="363">
        <f aca="true" t="shared" si="11" ref="F14:L14">SUM(F11:F13)</f>
        <v>645</v>
      </c>
      <c r="G14" s="364">
        <f t="shared" si="11"/>
        <v>628</v>
      </c>
      <c r="H14" s="364">
        <f t="shared" si="11"/>
        <v>193</v>
      </c>
      <c r="I14" s="365">
        <f t="shared" si="11"/>
        <v>492</v>
      </c>
      <c r="J14" s="365">
        <f t="shared" si="11"/>
        <v>305</v>
      </c>
      <c r="K14" s="365">
        <f t="shared" si="11"/>
        <v>136</v>
      </c>
      <c r="L14" s="365">
        <f t="shared" si="11"/>
        <v>63</v>
      </c>
      <c r="M14" s="365">
        <f t="shared" si="2"/>
        <v>40</v>
      </c>
      <c r="N14" s="365">
        <f>SUM(N11:N13)</f>
        <v>1434</v>
      </c>
      <c r="O14" s="365">
        <f>SUM(O11:O13)</f>
        <v>40</v>
      </c>
      <c r="P14" s="367">
        <f>SUM(P11:P13)</f>
        <v>134</v>
      </c>
      <c r="Q14" s="401">
        <f t="shared" si="3"/>
        <v>4110</v>
      </c>
      <c r="R14" s="369">
        <f aca="true" t="shared" si="12" ref="R14:W14">SUM(R11:R13)</f>
        <v>159</v>
      </c>
      <c r="S14" s="370">
        <f t="shared" si="12"/>
        <v>165</v>
      </c>
      <c r="T14" s="370">
        <f t="shared" si="12"/>
        <v>27</v>
      </c>
      <c r="U14" s="371">
        <f t="shared" si="12"/>
        <v>83</v>
      </c>
      <c r="V14" s="371">
        <f t="shared" si="12"/>
        <v>38</v>
      </c>
      <c r="W14" s="371">
        <f t="shared" si="12"/>
        <v>36</v>
      </c>
      <c r="X14" s="371">
        <f>SUM(X11:X13)</f>
        <v>22</v>
      </c>
      <c r="Y14" s="371">
        <f>SUM(Y11:Y13)</f>
        <v>9</v>
      </c>
      <c r="Z14" s="371">
        <f>SUM(Z11:Z13)</f>
        <v>412</v>
      </c>
      <c r="AA14" s="371">
        <f>SUM(AA11:AA13)</f>
        <v>14</v>
      </c>
      <c r="AB14" s="371">
        <f>SUM(AB11:AB13)</f>
        <v>49</v>
      </c>
      <c r="AC14" s="373">
        <f t="shared" si="5"/>
        <v>1014</v>
      </c>
      <c r="AD14" s="369">
        <f aca="true" t="shared" si="13" ref="AD14:AN14">SUM(AD11:AD13)</f>
        <v>486</v>
      </c>
      <c r="AE14" s="370">
        <f t="shared" si="13"/>
        <v>463</v>
      </c>
      <c r="AF14" s="370">
        <f t="shared" si="13"/>
        <v>166</v>
      </c>
      <c r="AG14" s="371">
        <f t="shared" si="13"/>
        <v>409</v>
      </c>
      <c r="AH14" s="371">
        <f t="shared" si="13"/>
        <v>267</v>
      </c>
      <c r="AI14" s="371">
        <f t="shared" si="13"/>
        <v>100</v>
      </c>
      <c r="AJ14" s="371">
        <f t="shared" si="13"/>
        <v>41</v>
      </c>
      <c r="AK14" s="371">
        <f t="shared" si="13"/>
        <v>31</v>
      </c>
      <c r="AL14" s="371">
        <f t="shared" si="13"/>
        <v>1022</v>
      </c>
      <c r="AM14" s="371">
        <f t="shared" si="13"/>
        <v>26</v>
      </c>
      <c r="AN14" s="371">
        <f t="shared" si="13"/>
        <v>85</v>
      </c>
      <c r="AO14" s="373">
        <f t="shared" si="7"/>
        <v>3096</v>
      </c>
      <c r="AQ14" s="362">
        <f t="shared" si="8"/>
      </c>
    </row>
    <row r="15" spans="3:43" s="362" customFormat="1" ht="19.5" customHeight="1">
      <c r="C15" s="654" t="s">
        <v>52</v>
      </c>
      <c r="D15" s="661" t="s">
        <v>29</v>
      </c>
      <c r="E15" s="662"/>
      <c r="F15" s="332">
        <f>R15+AD15</f>
        <v>1538</v>
      </c>
      <c r="G15" s="374">
        <f aca="true" t="shared" si="14" ref="F15:L16">S15+AE15</f>
        <v>1369</v>
      </c>
      <c r="H15" s="374">
        <f t="shared" si="14"/>
        <v>505</v>
      </c>
      <c r="I15" s="375">
        <f t="shared" si="14"/>
        <v>1092</v>
      </c>
      <c r="J15" s="375">
        <f t="shared" si="14"/>
        <v>797</v>
      </c>
      <c r="K15" s="375">
        <f t="shared" si="14"/>
        <v>230</v>
      </c>
      <c r="L15" s="375">
        <f t="shared" si="14"/>
        <v>128</v>
      </c>
      <c r="M15" s="375">
        <f t="shared" si="2"/>
        <v>74</v>
      </c>
      <c r="N15" s="375">
        <f aca="true" t="shared" si="15" ref="N15:P16">Z15+AL15</f>
        <v>1737</v>
      </c>
      <c r="O15" s="375">
        <f t="shared" si="15"/>
        <v>48</v>
      </c>
      <c r="P15" s="353">
        <f t="shared" si="15"/>
        <v>213</v>
      </c>
      <c r="Q15" s="402">
        <f t="shared" si="3"/>
        <v>7731</v>
      </c>
      <c r="R15" s="377">
        <v>434</v>
      </c>
      <c r="S15" s="378">
        <v>404</v>
      </c>
      <c r="T15" s="378">
        <v>94</v>
      </c>
      <c r="U15" s="379">
        <v>219</v>
      </c>
      <c r="V15" s="379">
        <v>146</v>
      </c>
      <c r="W15" s="379">
        <v>87</v>
      </c>
      <c r="X15" s="380">
        <v>49</v>
      </c>
      <c r="Y15" s="380">
        <v>32</v>
      </c>
      <c r="Z15" s="380">
        <v>582</v>
      </c>
      <c r="AA15" s="380">
        <v>12</v>
      </c>
      <c r="AB15" s="380">
        <v>85</v>
      </c>
      <c r="AC15" s="361">
        <f t="shared" si="5"/>
        <v>2144</v>
      </c>
      <c r="AD15" s="377">
        <v>1104</v>
      </c>
      <c r="AE15" s="378">
        <v>965</v>
      </c>
      <c r="AF15" s="378">
        <v>411</v>
      </c>
      <c r="AG15" s="379">
        <v>873</v>
      </c>
      <c r="AH15" s="379">
        <v>651</v>
      </c>
      <c r="AI15" s="379">
        <v>143</v>
      </c>
      <c r="AJ15" s="379">
        <v>79</v>
      </c>
      <c r="AK15" s="379">
        <v>42</v>
      </c>
      <c r="AL15" s="379">
        <v>1155</v>
      </c>
      <c r="AM15" s="379">
        <v>36</v>
      </c>
      <c r="AN15" s="381">
        <v>128</v>
      </c>
      <c r="AO15" s="361">
        <f t="shared" si="7"/>
        <v>5587</v>
      </c>
      <c r="AQ15" s="362">
        <f t="shared" si="8"/>
      </c>
    </row>
    <row r="16" spans="3:43" s="362" customFormat="1" ht="19.5" customHeight="1" thickBot="1">
      <c r="C16" s="660"/>
      <c r="D16" s="667" t="s">
        <v>30</v>
      </c>
      <c r="E16" s="668"/>
      <c r="F16" s="403">
        <f t="shared" si="14"/>
        <v>132</v>
      </c>
      <c r="G16" s="404">
        <f t="shared" si="14"/>
        <v>137</v>
      </c>
      <c r="H16" s="404">
        <f t="shared" si="14"/>
        <v>54</v>
      </c>
      <c r="I16" s="404">
        <f t="shared" si="14"/>
        <v>142</v>
      </c>
      <c r="J16" s="404">
        <f t="shared" si="14"/>
        <v>87</v>
      </c>
      <c r="K16" s="404">
        <f t="shared" si="14"/>
        <v>21</v>
      </c>
      <c r="L16" s="404">
        <f t="shared" si="14"/>
        <v>19</v>
      </c>
      <c r="M16" s="404">
        <f t="shared" si="2"/>
        <v>9</v>
      </c>
      <c r="N16" s="404">
        <f t="shared" si="15"/>
        <v>112</v>
      </c>
      <c r="O16" s="404">
        <f t="shared" si="15"/>
        <v>0</v>
      </c>
      <c r="P16" s="405">
        <f t="shared" si="15"/>
        <v>0</v>
      </c>
      <c r="Q16" s="406">
        <f t="shared" si="3"/>
        <v>713</v>
      </c>
      <c r="R16" s="407">
        <v>29</v>
      </c>
      <c r="S16" s="408">
        <v>28</v>
      </c>
      <c r="T16" s="408">
        <v>7</v>
      </c>
      <c r="U16" s="408">
        <v>22</v>
      </c>
      <c r="V16" s="408">
        <v>6</v>
      </c>
      <c r="W16" s="408">
        <v>4</v>
      </c>
      <c r="X16" s="408">
        <v>6</v>
      </c>
      <c r="Y16" s="408">
        <v>3</v>
      </c>
      <c r="Z16" s="408">
        <v>32</v>
      </c>
      <c r="AA16" s="408">
        <v>0</v>
      </c>
      <c r="AB16" s="408">
        <v>0</v>
      </c>
      <c r="AC16" s="409">
        <f t="shared" si="5"/>
        <v>137</v>
      </c>
      <c r="AD16" s="407">
        <v>103</v>
      </c>
      <c r="AE16" s="408">
        <v>109</v>
      </c>
      <c r="AF16" s="408">
        <v>47</v>
      </c>
      <c r="AG16" s="408">
        <v>120</v>
      </c>
      <c r="AH16" s="408">
        <v>81</v>
      </c>
      <c r="AI16" s="408">
        <v>17</v>
      </c>
      <c r="AJ16" s="410">
        <v>13</v>
      </c>
      <c r="AK16" s="410">
        <v>6</v>
      </c>
      <c r="AL16" s="410">
        <v>80</v>
      </c>
      <c r="AM16" s="410">
        <v>0</v>
      </c>
      <c r="AN16" s="408">
        <v>0</v>
      </c>
      <c r="AO16" s="409">
        <f t="shared" si="7"/>
        <v>576</v>
      </c>
      <c r="AQ16" s="362">
        <f t="shared" si="8"/>
      </c>
    </row>
    <row r="17" spans="3:43" s="362" customFormat="1" ht="19.5" customHeight="1" thickBot="1" thickTop="1">
      <c r="C17" s="655"/>
      <c r="D17" s="658" t="s">
        <v>8</v>
      </c>
      <c r="E17" s="659"/>
      <c r="F17" s="363">
        <f aca="true" t="shared" si="16" ref="F17:P17">SUM(F15:F16)</f>
        <v>1670</v>
      </c>
      <c r="G17" s="364">
        <f t="shared" si="16"/>
        <v>1506</v>
      </c>
      <c r="H17" s="364">
        <f t="shared" si="16"/>
        <v>559</v>
      </c>
      <c r="I17" s="365">
        <f t="shared" si="16"/>
        <v>1234</v>
      </c>
      <c r="J17" s="365">
        <f t="shared" si="16"/>
        <v>884</v>
      </c>
      <c r="K17" s="365">
        <f t="shared" si="16"/>
        <v>251</v>
      </c>
      <c r="L17" s="365">
        <f t="shared" si="16"/>
        <v>147</v>
      </c>
      <c r="M17" s="365">
        <f t="shared" si="2"/>
        <v>83</v>
      </c>
      <c r="N17" s="365">
        <f t="shared" si="16"/>
        <v>1849</v>
      </c>
      <c r="O17" s="365">
        <f t="shared" si="16"/>
        <v>48</v>
      </c>
      <c r="P17" s="367">
        <f t="shared" si="16"/>
        <v>213</v>
      </c>
      <c r="Q17" s="401">
        <f t="shared" si="3"/>
        <v>8444</v>
      </c>
      <c r="R17" s="369">
        <f aca="true" t="shared" si="17" ref="R17:AB17">SUM(R15:R16)</f>
        <v>463</v>
      </c>
      <c r="S17" s="370">
        <f t="shared" si="17"/>
        <v>432</v>
      </c>
      <c r="T17" s="370">
        <f t="shared" si="17"/>
        <v>101</v>
      </c>
      <c r="U17" s="371">
        <f t="shared" si="17"/>
        <v>241</v>
      </c>
      <c r="V17" s="371">
        <f t="shared" si="17"/>
        <v>152</v>
      </c>
      <c r="W17" s="371">
        <f t="shared" si="17"/>
        <v>91</v>
      </c>
      <c r="X17" s="371">
        <f t="shared" si="17"/>
        <v>55</v>
      </c>
      <c r="Y17" s="371">
        <f t="shared" si="17"/>
        <v>35</v>
      </c>
      <c r="Z17" s="371">
        <f t="shared" si="17"/>
        <v>614</v>
      </c>
      <c r="AA17" s="371">
        <f t="shared" si="17"/>
        <v>12</v>
      </c>
      <c r="AB17" s="371">
        <f t="shared" si="17"/>
        <v>85</v>
      </c>
      <c r="AC17" s="373">
        <f t="shared" si="5"/>
        <v>2281</v>
      </c>
      <c r="AD17" s="369">
        <f aca="true" t="shared" si="18" ref="AD17:AN17">SUM(AD15:AD16)</f>
        <v>1207</v>
      </c>
      <c r="AE17" s="370">
        <f t="shared" si="18"/>
        <v>1074</v>
      </c>
      <c r="AF17" s="370">
        <f t="shared" si="18"/>
        <v>458</v>
      </c>
      <c r="AG17" s="371">
        <f t="shared" si="18"/>
        <v>993</v>
      </c>
      <c r="AH17" s="371">
        <f t="shared" si="18"/>
        <v>732</v>
      </c>
      <c r="AI17" s="371">
        <f t="shared" si="18"/>
        <v>160</v>
      </c>
      <c r="AJ17" s="371">
        <f t="shared" si="18"/>
        <v>92</v>
      </c>
      <c r="AK17" s="371">
        <f t="shared" si="18"/>
        <v>48</v>
      </c>
      <c r="AL17" s="371">
        <f t="shared" si="18"/>
        <v>1235</v>
      </c>
      <c r="AM17" s="371">
        <f t="shared" si="18"/>
        <v>36</v>
      </c>
      <c r="AN17" s="371">
        <f t="shared" si="18"/>
        <v>128</v>
      </c>
      <c r="AO17" s="373">
        <f t="shared" si="7"/>
        <v>6163</v>
      </c>
      <c r="AQ17" s="362">
        <f t="shared" si="8"/>
      </c>
    </row>
    <row r="18" spans="3:43" s="362" customFormat="1" ht="19.5" customHeight="1">
      <c r="C18" s="654" t="s">
        <v>46</v>
      </c>
      <c r="D18" s="656" t="s">
        <v>9</v>
      </c>
      <c r="E18" s="657"/>
      <c r="F18" s="382">
        <f aca="true" t="shared" si="19" ref="F18:L19">R18+AD18</f>
        <v>2258</v>
      </c>
      <c r="G18" s="383">
        <f t="shared" si="19"/>
        <v>1835</v>
      </c>
      <c r="H18" s="383">
        <f t="shared" si="19"/>
        <v>560</v>
      </c>
      <c r="I18" s="384">
        <f t="shared" si="19"/>
        <v>1600</v>
      </c>
      <c r="J18" s="384">
        <f t="shared" si="19"/>
        <v>923</v>
      </c>
      <c r="K18" s="384">
        <f t="shared" si="19"/>
        <v>292</v>
      </c>
      <c r="L18" s="384">
        <f t="shared" si="19"/>
        <v>166</v>
      </c>
      <c r="M18" s="384">
        <f t="shared" si="2"/>
        <v>88</v>
      </c>
      <c r="N18" s="384">
        <f aca="true" t="shared" si="20" ref="N18:P19">Z18+AL18</f>
        <v>4086</v>
      </c>
      <c r="O18" s="384">
        <f t="shared" si="20"/>
        <v>131</v>
      </c>
      <c r="P18" s="411">
        <f t="shared" si="20"/>
        <v>969</v>
      </c>
      <c r="Q18" s="402">
        <f t="shared" si="3"/>
        <v>12908</v>
      </c>
      <c r="R18" s="412">
        <v>566</v>
      </c>
      <c r="S18" s="413">
        <v>473</v>
      </c>
      <c r="T18" s="413">
        <v>105</v>
      </c>
      <c r="U18" s="413">
        <v>246</v>
      </c>
      <c r="V18" s="413">
        <v>123</v>
      </c>
      <c r="W18" s="413">
        <v>94</v>
      </c>
      <c r="X18" s="356">
        <v>68</v>
      </c>
      <c r="Y18" s="356">
        <v>26</v>
      </c>
      <c r="Z18" s="356">
        <v>1106</v>
      </c>
      <c r="AA18" s="356">
        <v>38</v>
      </c>
      <c r="AB18" s="414">
        <v>326</v>
      </c>
      <c r="AC18" s="361">
        <f t="shared" si="5"/>
        <v>3171</v>
      </c>
      <c r="AD18" s="412">
        <v>1692</v>
      </c>
      <c r="AE18" s="413">
        <v>1362</v>
      </c>
      <c r="AF18" s="413">
        <v>455</v>
      </c>
      <c r="AG18" s="413">
        <v>1354</v>
      </c>
      <c r="AH18" s="413">
        <v>800</v>
      </c>
      <c r="AI18" s="413">
        <v>198</v>
      </c>
      <c r="AJ18" s="410">
        <v>98</v>
      </c>
      <c r="AK18" s="410">
        <v>62</v>
      </c>
      <c r="AL18" s="410">
        <v>2980</v>
      </c>
      <c r="AM18" s="410">
        <v>93</v>
      </c>
      <c r="AN18" s="415">
        <v>643</v>
      </c>
      <c r="AO18" s="361">
        <f t="shared" si="7"/>
        <v>9737</v>
      </c>
      <c r="AQ18" s="362">
        <f t="shared" si="8"/>
      </c>
    </row>
    <row r="19" spans="3:43" s="362" customFormat="1" ht="19.5" customHeight="1" thickBot="1">
      <c r="C19" s="660"/>
      <c r="D19" s="669" t="s">
        <v>10</v>
      </c>
      <c r="E19" s="670"/>
      <c r="F19" s="382">
        <f t="shared" si="19"/>
        <v>655</v>
      </c>
      <c r="G19" s="383">
        <f t="shared" si="19"/>
        <v>545</v>
      </c>
      <c r="H19" s="383">
        <f t="shared" si="19"/>
        <v>199</v>
      </c>
      <c r="I19" s="384">
        <f t="shared" si="19"/>
        <v>411</v>
      </c>
      <c r="J19" s="384">
        <f t="shared" si="19"/>
        <v>203</v>
      </c>
      <c r="K19" s="384">
        <f t="shared" si="19"/>
        <v>83</v>
      </c>
      <c r="L19" s="384">
        <f t="shared" si="19"/>
        <v>54</v>
      </c>
      <c r="M19" s="384">
        <f t="shared" si="2"/>
        <v>46</v>
      </c>
      <c r="N19" s="384">
        <f t="shared" si="20"/>
        <v>903</v>
      </c>
      <c r="O19" s="384">
        <f t="shared" si="20"/>
        <v>26</v>
      </c>
      <c r="P19" s="411">
        <f t="shared" si="20"/>
        <v>40</v>
      </c>
      <c r="Q19" s="406">
        <f t="shared" si="3"/>
        <v>3165</v>
      </c>
      <c r="R19" s="416">
        <v>166</v>
      </c>
      <c r="S19" s="416">
        <v>165</v>
      </c>
      <c r="T19" s="416">
        <v>31</v>
      </c>
      <c r="U19" s="416">
        <v>70</v>
      </c>
      <c r="V19" s="416">
        <v>25</v>
      </c>
      <c r="W19" s="416">
        <v>23</v>
      </c>
      <c r="X19" s="417">
        <v>21</v>
      </c>
      <c r="Y19" s="417">
        <v>12</v>
      </c>
      <c r="Z19" s="417">
        <v>280</v>
      </c>
      <c r="AA19" s="417">
        <v>13</v>
      </c>
      <c r="AB19" s="418">
        <v>7</v>
      </c>
      <c r="AC19" s="361">
        <f t="shared" si="5"/>
        <v>813</v>
      </c>
      <c r="AD19" s="385">
        <v>489</v>
      </c>
      <c r="AE19" s="386">
        <v>380</v>
      </c>
      <c r="AF19" s="386">
        <v>168</v>
      </c>
      <c r="AG19" s="387">
        <v>341</v>
      </c>
      <c r="AH19" s="387">
        <v>178</v>
      </c>
      <c r="AI19" s="387">
        <v>60</v>
      </c>
      <c r="AJ19" s="387">
        <v>33</v>
      </c>
      <c r="AK19" s="387">
        <v>34</v>
      </c>
      <c r="AL19" s="387">
        <v>623</v>
      </c>
      <c r="AM19" s="387">
        <v>13</v>
      </c>
      <c r="AN19" s="390">
        <v>33</v>
      </c>
      <c r="AO19" s="361">
        <f t="shared" si="7"/>
        <v>2352</v>
      </c>
      <c r="AQ19" s="362">
        <f t="shared" si="8"/>
      </c>
    </row>
    <row r="20" spans="3:43" s="362" customFormat="1" ht="19.5" customHeight="1" thickBot="1" thickTop="1">
      <c r="C20" s="655"/>
      <c r="D20" s="658" t="s">
        <v>8</v>
      </c>
      <c r="E20" s="659"/>
      <c r="F20" s="419">
        <f aca="true" t="shared" si="21" ref="F20:AO20">F18+F19</f>
        <v>2913</v>
      </c>
      <c r="G20" s="364">
        <f t="shared" si="21"/>
        <v>2380</v>
      </c>
      <c r="H20" s="364">
        <f t="shared" si="21"/>
        <v>759</v>
      </c>
      <c r="I20" s="364">
        <f t="shared" si="21"/>
        <v>2011</v>
      </c>
      <c r="J20" s="364">
        <f t="shared" si="21"/>
        <v>1126</v>
      </c>
      <c r="K20" s="364">
        <f t="shared" si="21"/>
        <v>375</v>
      </c>
      <c r="L20" s="364">
        <f t="shared" si="21"/>
        <v>220</v>
      </c>
      <c r="M20" s="364">
        <f t="shared" si="2"/>
        <v>134</v>
      </c>
      <c r="N20" s="364">
        <f>N18+N19</f>
        <v>4989</v>
      </c>
      <c r="O20" s="364">
        <f>O18+O19</f>
        <v>157</v>
      </c>
      <c r="P20" s="420">
        <f>P18+P19</f>
        <v>1009</v>
      </c>
      <c r="Q20" s="401">
        <f t="shared" si="3"/>
        <v>16073</v>
      </c>
      <c r="R20" s="421">
        <f t="shared" si="21"/>
        <v>732</v>
      </c>
      <c r="S20" s="370">
        <f t="shared" si="21"/>
        <v>638</v>
      </c>
      <c r="T20" s="370">
        <f t="shared" si="21"/>
        <v>136</v>
      </c>
      <c r="U20" s="370">
        <f t="shared" si="21"/>
        <v>316</v>
      </c>
      <c r="V20" s="370">
        <f t="shared" si="21"/>
        <v>148</v>
      </c>
      <c r="W20" s="370">
        <f t="shared" si="21"/>
        <v>117</v>
      </c>
      <c r="X20" s="370">
        <f t="shared" si="21"/>
        <v>89</v>
      </c>
      <c r="Y20" s="370">
        <f t="shared" si="21"/>
        <v>38</v>
      </c>
      <c r="Z20" s="370">
        <f t="shared" si="21"/>
        <v>1386</v>
      </c>
      <c r="AA20" s="370">
        <f t="shared" si="21"/>
        <v>51</v>
      </c>
      <c r="AB20" s="370">
        <f t="shared" si="21"/>
        <v>333</v>
      </c>
      <c r="AC20" s="422">
        <f t="shared" si="21"/>
        <v>3984</v>
      </c>
      <c r="AD20" s="421">
        <f t="shared" si="21"/>
        <v>2181</v>
      </c>
      <c r="AE20" s="370">
        <f t="shared" si="21"/>
        <v>1742</v>
      </c>
      <c r="AF20" s="370">
        <f t="shared" si="21"/>
        <v>623</v>
      </c>
      <c r="AG20" s="370">
        <f t="shared" si="21"/>
        <v>1695</v>
      </c>
      <c r="AH20" s="370">
        <f t="shared" si="21"/>
        <v>978</v>
      </c>
      <c r="AI20" s="370">
        <f t="shared" si="21"/>
        <v>258</v>
      </c>
      <c r="AJ20" s="370">
        <f>AJ18+AJ19</f>
        <v>131</v>
      </c>
      <c r="AK20" s="370">
        <f>AK18+AK19</f>
        <v>96</v>
      </c>
      <c r="AL20" s="370">
        <f>AL18+AL19</f>
        <v>3603</v>
      </c>
      <c r="AM20" s="370">
        <f>AM18+AM19</f>
        <v>106</v>
      </c>
      <c r="AN20" s="370">
        <f>AN18+AN19</f>
        <v>676</v>
      </c>
      <c r="AO20" s="422">
        <f t="shared" si="21"/>
        <v>12089</v>
      </c>
      <c r="AQ20" s="362">
        <f t="shared" si="8"/>
      </c>
    </row>
    <row r="21" spans="3:43" s="362" customFormat="1" ht="19.5" customHeight="1">
      <c r="C21" s="654" t="s">
        <v>48</v>
      </c>
      <c r="D21" s="661" t="s">
        <v>14</v>
      </c>
      <c r="E21" s="662"/>
      <c r="F21" s="332">
        <f aca="true" t="shared" si="22" ref="F21:L23">R21+AD21</f>
        <v>475</v>
      </c>
      <c r="G21" s="374">
        <f t="shared" si="22"/>
        <v>423</v>
      </c>
      <c r="H21" s="374">
        <f t="shared" si="22"/>
        <v>136</v>
      </c>
      <c r="I21" s="375">
        <f t="shared" si="22"/>
        <v>373</v>
      </c>
      <c r="J21" s="375">
        <f t="shared" si="22"/>
        <v>227</v>
      </c>
      <c r="K21" s="375">
        <f t="shared" si="22"/>
        <v>59</v>
      </c>
      <c r="L21" s="375">
        <f t="shared" si="22"/>
        <v>57</v>
      </c>
      <c r="M21" s="375">
        <f t="shared" si="2"/>
        <v>22</v>
      </c>
      <c r="N21" s="375">
        <f aca="true" t="shared" si="23" ref="N21:P23">Z21+AL21</f>
        <v>519</v>
      </c>
      <c r="O21" s="375">
        <f t="shared" si="23"/>
        <v>15</v>
      </c>
      <c r="P21" s="423">
        <f t="shared" si="23"/>
        <v>78</v>
      </c>
      <c r="Q21" s="402">
        <f t="shared" si="3"/>
        <v>2384</v>
      </c>
      <c r="R21" s="355">
        <v>120</v>
      </c>
      <c r="S21" s="356">
        <v>107</v>
      </c>
      <c r="T21" s="356">
        <v>21</v>
      </c>
      <c r="U21" s="357">
        <v>68</v>
      </c>
      <c r="V21" s="357">
        <v>35</v>
      </c>
      <c r="W21" s="357">
        <v>18</v>
      </c>
      <c r="X21" s="358">
        <v>21</v>
      </c>
      <c r="Y21" s="358">
        <v>7</v>
      </c>
      <c r="Z21" s="358">
        <v>126</v>
      </c>
      <c r="AA21" s="358">
        <v>3</v>
      </c>
      <c r="AB21" s="358">
        <v>24</v>
      </c>
      <c r="AC21" s="361">
        <f t="shared" si="5"/>
        <v>550</v>
      </c>
      <c r="AD21" s="355">
        <v>355</v>
      </c>
      <c r="AE21" s="356">
        <v>316</v>
      </c>
      <c r="AF21" s="356">
        <v>115</v>
      </c>
      <c r="AG21" s="357">
        <v>305</v>
      </c>
      <c r="AH21" s="357">
        <v>192</v>
      </c>
      <c r="AI21" s="357">
        <v>41</v>
      </c>
      <c r="AJ21" s="357">
        <v>36</v>
      </c>
      <c r="AK21" s="357">
        <v>15</v>
      </c>
      <c r="AL21" s="357">
        <v>393</v>
      </c>
      <c r="AM21" s="357">
        <v>12</v>
      </c>
      <c r="AN21" s="424">
        <v>54</v>
      </c>
      <c r="AO21" s="361">
        <f>SUM(AD21:AN21)</f>
        <v>1834</v>
      </c>
      <c r="AQ21" s="362">
        <f t="shared" si="8"/>
      </c>
    </row>
    <row r="22" spans="3:43" s="362" customFormat="1" ht="19.5" customHeight="1">
      <c r="C22" s="660"/>
      <c r="D22" s="671" t="s">
        <v>15</v>
      </c>
      <c r="E22" s="672"/>
      <c r="F22" s="332">
        <f t="shared" si="22"/>
        <v>26</v>
      </c>
      <c r="G22" s="374">
        <f t="shared" si="22"/>
        <v>37</v>
      </c>
      <c r="H22" s="374">
        <f t="shared" si="22"/>
        <v>11</v>
      </c>
      <c r="I22" s="375">
        <f t="shared" si="22"/>
        <v>15</v>
      </c>
      <c r="J22" s="375">
        <f t="shared" si="22"/>
        <v>7</v>
      </c>
      <c r="K22" s="375">
        <f t="shared" si="22"/>
        <v>6</v>
      </c>
      <c r="L22" s="375">
        <f t="shared" si="22"/>
        <v>6</v>
      </c>
      <c r="M22" s="375">
        <f t="shared" si="2"/>
        <v>3</v>
      </c>
      <c r="N22" s="375">
        <f t="shared" si="23"/>
        <v>30</v>
      </c>
      <c r="O22" s="375">
        <f t="shared" si="23"/>
        <v>0</v>
      </c>
      <c r="P22" s="423">
        <f t="shared" si="23"/>
        <v>6</v>
      </c>
      <c r="Q22" s="425">
        <f t="shared" si="3"/>
        <v>147</v>
      </c>
      <c r="R22" s="385">
        <v>6</v>
      </c>
      <c r="S22" s="386">
        <v>8</v>
      </c>
      <c r="T22" s="386">
        <v>3</v>
      </c>
      <c r="U22" s="387">
        <v>5</v>
      </c>
      <c r="V22" s="387">
        <v>1</v>
      </c>
      <c r="W22" s="387">
        <v>3</v>
      </c>
      <c r="X22" s="388">
        <v>4</v>
      </c>
      <c r="Y22" s="388">
        <v>1</v>
      </c>
      <c r="Z22" s="388">
        <v>12</v>
      </c>
      <c r="AA22" s="388">
        <v>0</v>
      </c>
      <c r="AB22" s="388">
        <v>1</v>
      </c>
      <c r="AC22" s="361">
        <f t="shared" si="5"/>
        <v>44</v>
      </c>
      <c r="AD22" s="385">
        <v>20</v>
      </c>
      <c r="AE22" s="386">
        <v>29</v>
      </c>
      <c r="AF22" s="386">
        <v>8</v>
      </c>
      <c r="AG22" s="387">
        <v>10</v>
      </c>
      <c r="AH22" s="387">
        <v>6</v>
      </c>
      <c r="AI22" s="387">
        <v>3</v>
      </c>
      <c r="AJ22" s="387">
        <v>2</v>
      </c>
      <c r="AK22" s="387">
        <v>2</v>
      </c>
      <c r="AL22" s="387">
        <v>18</v>
      </c>
      <c r="AM22" s="387">
        <v>0</v>
      </c>
      <c r="AN22" s="390">
        <v>5</v>
      </c>
      <c r="AO22" s="361">
        <f>SUM(AD22:AN22)</f>
        <v>103</v>
      </c>
      <c r="AQ22" s="362">
        <f t="shared" si="8"/>
      </c>
    </row>
    <row r="23" spans="3:43" s="362" customFormat="1" ht="19.5" customHeight="1" thickBot="1">
      <c r="C23" s="660"/>
      <c r="D23" s="667" t="s">
        <v>72</v>
      </c>
      <c r="E23" s="668"/>
      <c r="F23" s="403">
        <f t="shared" si="22"/>
        <v>73</v>
      </c>
      <c r="G23" s="404">
        <f t="shared" si="22"/>
        <v>94</v>
      </c>
      <c r="H23" s="404">
        <f t="shared" si="22"/>
        <v>35</v>
      </c>
      <c r="I23" s="426">
        <f t="shared" si="22"/>
        <v>67</v>
      </c>
      <c r="J23" s="426">
        <f t="shared" si="22"/>
        <v>48</v>
      </c>
      <c r="K23" s="375">
        <f t="shared" si="22"/>
        <v>7</v>
      </c>
      <c r="L23" s="375">
        <f t="shared" si="22"/>
        <v>4</v>
      </c>
      <c r="M23" s="375">
        <f t="shared" si="2"/>
        <v>3</v>
      </c>
      <c r="N23" s="375">
        <f t="shared" si="23"/>
        <v>63</v>
      </c>
      <c r="O23" s="375">
        <f t="shared" si="23"/>
        <v>0</v>
      </c>
      <c r="P23" s="423">
        <f t="shared" si="23"/>
        <v>3</v>
      </c>
      <c r="Q23" s="406">
        <f t="shared" si="3"/>
        <v>397</v>
      </c>
      <c r="R23" s="395">
        <v>15</v>
      </c>
      <c r="S23" s="396">
        <v>22</v>
      </c>
      <c r="T23" s="396">
        <v>4</v>
      </c>
      <c r="U23" s="427">
        <v>12</v>
      </c>
      <c r="V23" s="427">
        <v>7</v>
      </c>
      <c r="W23" s="427">
        <v>1</v>
      </c>
      <c r="X23" s="428">
        <v>0</v>
      </c>
      <c r="Y23" s="428">
        <v>1</v>
      </c>
      <c r="Z23" s="428">
        <v>21</v>
      </c>
      <c r="AA23" s="428">
        <v>0</v>
      </c>
      <c r="AB23" s="428">
        <v>0</v>
      </c>
      <c r="AC23" s="409">
        <f t="shared" si="5"/>
        <v>83</v>
      </c>
      <c r="AD23" s="395">
        <v>58</v>
      </c>
      <c r="AE23" s="396">
        <v>72</v>
      </c>
      <c r="AF23" s="396">
        <v>31</v>
      </c>
      <c r="AG23" s="427">
        <v>55</v>
      </c>
      <c r="AH23" s="427">
        <v>41</v>
      </c>
      <c r="AI23" s="427">
        <v>6</v>
      </c>
      <c r="AJ23" s="427">
        <v>4</v>
      </c>
      <c r="AK23" s="427">
        <v>2</v>
      </c>
      <c r="AL23" s="427">
        <v>42</v>
      </c>
      <c r="AM23" s="427">
        <v>0</v>
      </c>
      <c r="AN23" s="429">
        <v>3</v>
      </c>
      <c r="AO23" s="409">
        <f>SUM(AD23:AN23)</f>
        <v>314</v>
      </c>
      <c r="AQ23" s="362">
        <f t="shared" si="8"/>
      </c>
    </row>
    <row r="24" spans="3:43" s="362" customFormat="1" ht="19.5" customHeight="1" thickBot="1" thickTop="1">
      <c r="C24" s="655"/>
      <c r="D24" s="673" t="s">
        <v>8</v>
      </c>
      <c r="E24" s="674"/>
      <c r="F24" s="363">
        <f>SUM(F21:F23)</f>
        <v>574</v>
      </c>
      <c r="G24" s="364">
        <f aca="true" t="shared" si="24" ref="G24:AC24">SUM(G21:G23)</f>
        <v>554</v>
      </c>
      <c r="H24" s="364">
        <f t="shared" si="24"/>
        <v>182</v>
      </c>
      <c r="I24" s="364">
        <f t="shared" si="24"/>
        <v>455</v>
      </c>
      <c r="J24" s="364">
        <f t="shared" si="24"/>
        <v>282</v>
      </c>
      <c r="K24" s="364">
        <f t="shared" si="24"/>
        <v>72</v>
      </c>
      <c r="L24" s="364">
        <f t="shared" si="24"/>
        <v>67</v>
      </c>
      <c r="M24" s="364">
        <f t="shared" si="2"/>
        <v>28</v>
      </c>
      <c r="N24" s="364">
        <f>SUM(N21:N23)</f>
        <v>612</v>
      </c>
      <c r="O24" s="364">
        <f>SUM(O21:O23)</f>
        <v>15</v>
      </c>
      <c r="P24" s="420">
        <f>SUM(P21:P23)</f>
        <v>87</v>
      </c>
      <c r="Q24" s="401">
        <f t="shared" si="3"/>
        <v>2928</v>
      </c>
      <c r="R24" s="369">
        <f t="shared" si="24"/>
        <v>141</v>
      </c>
      <c r="S24" s="430">
        <f t="shared" si="24"/>
        <v>137</v>
      </c>
      <c r="T24" s="430">
        <f t="shared" si="24"/>
        <v>28</v>
      </c>
      <c r="U24" s="430">
        <f t="shared" si="24"/>
        <v>85</v>
      </c>
      <c r="V24" s="430">
        <f t="shared" si="24"/>
        <v>43</v>
      </c>
      <c r="W24" s="430">
        <f t="shared" si="24"/>
        <v>22</v>
      </c>
      <c r="X24" s="430">
        <f t="shared" si="24"/>
        <v>25</v>
      </c>
      <c r="Y24" s="430">
        <f t="shared" si="24"/>
        <v>9</v>
      </c>
      <c r="Z24" s="430">
        <f t="shared" si="24"/>
        <v>159</v>
      </c>
      <c r="AA24" s="430">
        <f t="shared" si="24"/>
        <v>3</v>
      </c>
      <c r="AB24" s="430">
        <f t="shared" si="24"/>
        <v>25</v>
      </c>
      <c r="AC24" s="373">
        <f t="shared" si="24"/>
        <v>677</v>
      </c>
      <c r="AD24" s="369">
        <f>SUM(AD21:AD23)</f>
        <v>433</v>
      </c>
      <c r="AE24" s="430">
        <f>SUM(AE21:AE23)</f>
        <v>417</v>
      </c>
      <c r="AF24" s="430">
        <f>SUM(AF21:AF23)</f>
        <v>154</v>
      </c>
      <c r="AG24" s="430">
        <f>SUM(AG21:AG23)</f>
        <v>370</v>
      </c>
      <c r="AH24" s="430">
        <f>SUM(AH21:AH23)</f>
        <v>239</v>
      </c>
      <c r="AI24" s="430">
        <f aca="true" t="shared" si="25" ref="AI24:AO24">SUM(AI21:AI23)</f>
        <v>50</v>
      </c>
      <c r="AJ24" s="430">
        <f t="shared" si="25"/>
        <v>42</v>
      </c>
      <c r="AK24" s="430">
        <f t="shared" si="25"/>
        <v>19</v>
      </c>
      <c r="AL24" s="430">
        <f t="shared" si="25"/>
        <v>453</v>
      </c>
      <c r="AM24" s="430">
        <f t="shared" si="25"/>
        <v>12</v>
      </c>
      <c r="AN24" s="430">
        <f t="shared" si="25"/>
        <v>62</v>
      </c>
      <c r="AO24" s="373">
        <f t="shared" si="25"/>
        <v>2251</v>
      </c>
      <c r="AQ24" s="362">
        <f t="shared" si="8"/>
      </c>
    </row>
    <row r="25" spans="3:43" s="362" customFormat="1" ht="19.5" customHeight="1">
      <c r="C25" s="654" t="s">
        <v>49</v>
      </c>
      <c r="D25" s="661" t="s">
        <v>16</v>
      </c>
      <c r="E25" s="662"/>
      <c r="F25" s="350">
        <f aca="true" t="shared" si="26" ref="F25:L28">R25+AD25</f>
        <v>437</v>
      </c>
      <c r="G25" s="351">
        <f t="shared" si="26"/>
        <v>287</v>
      </c>
      <c r="H25" s="351">
        <f t="shared" si="26"/>
        <v>87</v>
      </c>
      <c r="I25" s="352">
        <f t="shared" si="26"/>
        <v>210</v>
      </c>
      <c r="J25" s="352">
        <f t="shared" si="26"/>
        <v>129</v>
      </c>
      <c r="K25" s="352">
        <f t="shared" si="26"/>
        <v>56</v>
      </c>
      <c r="L25" s="352">
        <f t="shared" si="26"/>
        <v>38</v>
      </c>
      <c r="M25" s="352">
        <f t="shared" si="2"/>
        <v>19</v>
      </c>
      <c r="N25" s="352">
        <f aca="true" t="shared" si="27" ref="N25:P28">Z25+AL25</f>
        <v>718</v>
      </c>
      <c r="O25" s="352">
        <f t="shared" si="27"/>
        <v>31</v>
      </c>
      <c r="P25" s="353">
        <f t="shared" si="27"/>
        <v>90</v>
      </c>
      <c r="Q25" s="402">
        <f t="shared" si="3"/>
        <v>2102</v>
      </c>
      <c r="R25" s="355">
        <v>114</v>
      </c>
      <c r="S25" s="356">
        <v>66</v>
      </c>
      <c r="T25" s="356">
        <v>17</v>
      </c>
      <c r="U25" s="357">
        <v>41</v>
      </c>
      <c r="V25" s="357">
        <v>16</v>
      </c>
      <c r="W25" s="357">
        <v>22</v>
      </c>
      <c r="X25" s="357">
        <v>17</v>
      </c>
      <c r="Y25" s="357">
        <v>5</v>
      </c>
      <c r="Z25" s="357">
        <v>202</v>
      </c>
      <c r="AA25" s="358">
        <v>7</v>
      </c>
      <c r="AB25" s="358">
        <v>37</v>
      </c>
      <c r="AC25" s="361">
        <f t="shared" si="5"/>
        <v>544</v>
      </c>
      <c r="AD25" s="355">
        <v>323</v>
      </c>
      <c r="AE25" s="356">
        <v>221</v>
      </c>
      <c r="AF25" s="356">
        <v>70</v>
      </c>
      <c r="AG25" s="357">
        <v>169</v>
      </c>
      <c r="AH25" s="357">
        <v>113</v>
      </c>
      <c r="AI25" s="357">
        <v>34</v>
      </c>
      <c r="AJ25" s="357">
        <v>21</v>
      </c>
      <c r="AK25" s="357">
        <v>14</v>
      </c>
      <c r="AL25" s="357">
        <v>516</v>
      </c>
      <c r="AM25" s="357">
        <v>24</v>
      </c>
      <c r="AN25" s="424">
        <v>53</v>
      </c>
      <c r="AO25" s="361">
        <f>SUM(AD25:AN25)</f>
        <v>1558</v>
      </c>
      <c r="AQ25" s="362">
        <f t="shared" si="8"/>
      </c>
    </row>
    <row r="26" spans="3:43" s="362" customFormat="1" ht="19.5" customHeight="1">
      <c r="C26" s="660"/>
      <c r="D26" s="671" t="s">
        <v>17</v>
      </c>
      <c r="E26" s="672"/>
      <c r="F26" s="382">
        <f t="shared" si="26"/>
        <v>155</v>
      </c>
      <c r="G26" s="383">
        <f t="shared" si="26"/>
        <v>179</v>
      </c>
      <c r="H26" s="383">
        <f t="shared" si="26"/>
        <v>68</v>
      </c>
      <c r="I26" s="384">
        <f t="shared" si="26"/>
        <v>105</v>
      </c>
      <c r="J26" s="384">
        <f t="shared" si="26"/>
        <v>63</v>
      </c>
      <c r="K26" s="384">
        <f t="shared" si="26"/>
        <v>24</v>
      </c>
      <c r="L26" s="384">
        <f t="shared" si="26"/>
        <v>10</v>
      </c>
      <c r="M26" s="384">
        <f t="shared" si="2"/>
        <v>6</v>
      </c>
      <c r="N26" s="384">
        <f t="shared" si="27"/>
        <v>198</v>
      </c>
      <c r="O26" s="384">
        <f t="shared" si="27"/>
        <v>10</v>
      </c>
      <c r="P26" s="411">
        <f t="shared" si="27"/>
        <v>17</v>
      </c>
      <c r="Q26" s="425">
        <f t="shared" si="3"/>
        <v>835</v>
      </c>
      <c r="R26" s="385">
        <v>51</v>
      </c>
      <c r="S26" s="386">
        <v>64</v>
      </c>
      <c r="T26" s="386">
        <v>8</v>
      </c>
      <c r="U26" s="387">
        <v>23</v>
      </c>
      <c r="V26" s="387">
        <v>17</v>
      </c>
      <c r="W26" s="387">
        <v>5</v>
      </c>
      <c r="X26" s="387">
        <v>2</v>
      </c>
      <c r="Y26" s="387">
        <v>2</v>
      </c>
      <c r="Z26" s="387">
        <v>75</v>
      </c>
      <c r="AA26" s="388">
        <v>3</v>
      </c>
      <c r="AB26" s="388">
        <v>6</v>
      </c>
      <c r="AC26" s="361">
        <f t="shared" si="5"/>
        <v>256</v>
      </c>
      <c r="AD26" s="385">
        <v>104</v>
      </c>
      <c r="AE26" s="386">
        <v>115</v>
      </c>
      <c r="AF26" s="386">
        <v>60</v>
      </c>
      <c r="AG26" s="387">
        <v>82</v>
      </c>
      <c r="AH26" s="387">
        <v>46</v>
      </c>
      <c r="AI26" s="387">
        <v>19</v>
      </c>
      <c r="AJ26" s="387">
        <v>8</v>
      </c>
      <c r="AK26" s="387">
        <v>4</v>
      </c>
      <c r="AL26" s="387">
        <v>123</v>
      </c>
      <c r="AM26" s="387">
        <v>7</v>
      </c>
      <c r="AN26" s="390">
        <v>11</v>
      </c>
      <c r="AO26" s="361">
        <f>SUM(AD26:AN26)</f>
        <v>579</v>
      </c>
      <c r="AQ26" s="362">
        <f t="shared" si="8"/>
      </c>
    </row>
    <row r="27" spans="3:43" s="362" customFormat="1" ht="19.5" customHeight="1">
      <c r="C27" s="660"/>
      <c r="D27" s="671" t="s">
        <v>18</v>
      </c>
      <c r="E27" s="672"/>
      <c r="F27" s="382">
        <f t="shared" si="26"/>
        <v>62</v>
      </c>
      <c r="G27" s="383">
        <f t="shared" si="26"/>
        <v>94</v>
      </c>
      <c r="H27" s="383">
        <f t="shared" si="26"/>
        <v>27</v>
      </c>
      <c r="I27" s="384">
        <f t="shared" si="26"/>
        <v>63</v>
      </c>
      <c r="J27" s="384">
        <f t="shared" si="26"/>
        <v>25</v>
      </c>
      <c r="K27" s="384">
        <f t="shared" si="26"/>
        <v>2</v>
      </c>
      <c r="L27" s="384">
        <f t="shared" si="26"/>
        <v>5</v>
      </c>
      <c r="M27" s="384">
        <f t="shared" si="2"/>
        <v>1</v>
      </c>
      <c r="N27" s="384">
        <f t="shared" si="27"/>
        <v>108</v>
      </c>
      <c r="O27" s="384">
        <f t="shared" si="27"/>
        <v>0</v>
      </c>
      <c r="P27" s="411">
        <f t="shared" si="27"/>
        <v>4</v>
      </c>
      <c r="Q27" s="425">
        <f t="shared" si="3"/>
        <v>391</v>
      </c>
      <c r="R27" s="385">
        <v>7</v>
      </c>
      <c r="S27" s="386">
        <v>17</v>
      </c>
      <c r="T27" s="386">
        <v>3</v>
      </c>
      <c r="U27" s="387">
        <v>7</v>
      </c>
      <c r="V27" s="387">
        <v>6</v>
      </c>
      <c r="W27" s="387">
        <v>1</v>
      </c>
      <c r="X27" s="387">
        <v>2</v>
      </c>
      <c r="Y27" s="387">
        <v>1</v>
      </c>
      <c r="Z27" s="387">
        <v>33</v>
      </c>
      <c r="AA27" s="388">
        <v>0</v>
      </c>
      <c r="AB27" s="388">
        <v>3</v>
      </c>
      <c r="AC27" s="361">
        <f t="shared" si="5"/>
        <v>80</v>
      </c>
      <c r="AD27" s="385">
        <v>55</v>
      </c>
      <c r="AE27" s="386">
        <v>77</v>
      </c>
      <c r="AF27" s="386">
        <v>24</v>
      </c>
      <c r="AG27" s="387">
        <v>56</v>
      </c>
      <c r="AH27" s="387">
        <v>19</v>
      </c>
      <c r="AI27" s="387">
        <v>1</v>
      </c>
      <c r="AJ27" s="387">
        <v>3</v>
      </c>
      <c r="AK27" s="387">
        <v>0</v>
      </c>
      <c r="AL27" s="387">
        <v>75</v>
      </c>
      <c r="AM27" s="387">
        <v>0</v>
      </c>
      <c r="AN27" s="390">
        <v>1</v>
      </c>
      <c r="AO27" s="361">
        <f>SUM(AD27:AN27)</f>
        <v>311</v>
      </c>
      <c r="AQ27" s="362">
        <f t="shared" si="8"/>
      </c>
    </row>
    <row r="28" spans="3:43" s="362" customFormat="1" ht="19.5" customHeight="1" thickBot="1">
      <c r="C28" s="660"/>
      <c r="D28" s="669" t="s">
        <v>19</v>
      </c>
      <c r="E28" s="670"/>
      <c r="F28" s="431">
        <f t="shared" si="26"/>
        <v>77</v>
      </c>
      <c r="G28" s="432">
        <f t="shared" si="26"/>
        <v>99</v>
      </c>
      <c r="H28" s="432">
        <f t="shared" si="26"/>
        <v>35</v>
      </c>
      <c r="I28" s="433">
        <f t="shared" si="26"/>
        <v>69</v>
      </c>
      <c r="J28" s="433">
        <f t="shared" si="26"/>
        <v>47</v>
      </c>
      <c r="K28" s="433">
        <f t="shared" si="26"/>
        <v>20</v>
      </c>
      <c r="L28" s="433">
        <f t="shared" si="26"/>
        <v>17</v>
      </c>
      <c r="M28" s="433">
        <f t="shared" si="2"/>
        <v>8</v>
      </c>
      <c r="N28" s="433">
        <f t="shared" si="27"/>
        <v>146</v>
      </c>
      <c r="O28" s="433">
        <f t="shared" si="27"/>
        <v>15</v>
      </c>
      <c r="P28" s="434">
        <f t="shared" si="27"/>
        <v>19</v>
      </c>
      <c r="Q28" s="435">
        <f t="shared" si="3"/>
        <v>552</v>
      </c>
      <c r="R28" s="395">
        <v>16</v>
      </c>
      <c r="S28" s="396">
        <v>30</v>
      </c>
      <c r="T28" s="396">
        <v>5</v>
      </c>
      <c r="U28" s="427">
        <v>17</v>
      </c>
      <c r="V28" s="427">
        <v>10</v>
      </c>
      <c r="W28" s="427">
        <v>4</v>
      </c>
      <c r="X28" s="427">
        <v>8</v>
      </c>
      <c r="Y28" s="427">
        <v>4</v>
      </c>
      <c r="Z28" s="427">
        <v>46</v>
      </c>
      <c r="AA28" s="428">
        <v>4</v>
      </c>
      <c r="AB28" s="428">
        <v>1</v>
      </c>
      <c r="AC28" s="409">
        <f t="shared" si="5"/>
        <v>145</v>
      </c>
      <c r="AD28" s="395">
        <v>61</v>
      </c>
      <c r="AE28" s="396">
        <v>69</v>
      </c>
      <c r="AF28" s="396">
        <v>30</v>
      </c>
      <c r="AG28" s="427">
        <v>52</v>
      </c>
      <c r="AH28" s="427">
        <v>37</v>
      </c>
      <c r="AI28" s="427">
        <v>16</v>
      </c>
      <c r="AJ28" s="427">
        <v>9</v>
      </c>
      <c r="AK28" s="427">
        <v>4</v>
      </c>
      <c r="AL28" s="427">
        <v>100</v>
      </c>
      <c r="AM28" s="427">
        <v>11</v>
      </c>
      <c r="AN28" s="429">
        <v>18</v>
      </c>
      <c r="AO28" s="409">
        <f>SUM(AD28:AN28)</f>
        <v>407</v>
      </c>
      <c r="AQ28" s="362">
        <f t="shared" si="8"/>
      </c>
    </row>
    <row r="29" spans="3:43" s="362" customFormat="1" ht="19.5" customHeight="1" thickBot="1" thickTop="1">
      <c r="C29" s="655"/>
      <c r="D29" s="658" t="s">
        <v>8</v>
      </c>
      <c r="E29" s="659"/>
      <c r="F29" s="363">
        <f>SUM(F25:F28)</f>
        <v>731</v>
      </c>
      <c r="G29" s="364">
        <f aca="true" t="shared" si="28" ref="G29:AB29">SUM(G25:G28)</f>
        <v>659</v>
      </c>
      <c r="H29" s="364">
        <f t="shared" si="28"/>
        <v>217</v>
      </c>
      <c r="I29" s="364">
        <f t="shared" si="28"/>
        <v>447</v>
      </c>
      <c r="J29" s="364">
        <f t="shared" si="28"/>
        <v>264</v>
      </c>
      <c r="K29" s="364">
        <f t="shared" si="28"/>
        <v>102</v>
      </c>
      <c r="L29" s="364">
        <f t="shared" si="28"/>
        <v>70</v>
      </c>
      <c r="M29" s="364">
        <f t="shared" si="2"/>
        <v>34</v>
      </c>
      <c r="N29" s="364">
        <f>SUM(N25:N28)</f>
        <v>1170</v>
      </c>
      <c r="O29" s="364">
        <f>SUM(O25:O28)</f>
        <v>56</v>
      </c>
      <c r="P29" s="420">
        <f>SUM(P25:P28)</f>
        <v>130</v>
      </c>
      <c r="Q29" s="436">
        <f t="shared" si="3"/>
        <v>3880</v>
      </c>
      <c r="R29" s="369">
        <f t="shared" si="28"/>
        <v>188</v>
      </c>
      <c r="S29" s="430">
        <f t="shared" si="28"/>
        <v>177</v>
      </c>
      <c r="T29" s="430">
        <f t="shared" si="28"/>
        <v>33</v>
      </c>
      <c r="U29" s="430">
        <f t="shared" si="28"/>
        <v>88</v>
      </c>
      <c r="V29" s="430">
        <f t="shared" si="28"/>
        <v>49</v>
      </c>
      <c r="W29" s="430">
        <f t="shared" si="28"/>
        <v>32</v>
      </c>
      <c r="X29" s="430">
        <f>SUM(X25:X28)</f>
        <v>29</v>
      </c>
      <c r="Y29" s="430">
        <f>SUM(Y25:Y28)</f>
        <v>12</v>
      </c>
      <c r="Z29" s="430">
        <f>SUM(Z25:Z28)</f>
        <v>356</v>
      </c>
      <c r="AA29" s="430">
        <f>SUM(AA25:AA28)</f>
        <v>14</v>
      </c>
      <c r="AB29" s="430">
        <f t="shared" si="28"/>
        <v>47</v>
      </c>
      <c r="AC29" s="373">
        <f>SUM(AC25:AC28)</f>
        <v>1025</v>
      </c>
      <c r="AD29" s="369">
        <f aca="true" t="shared" si="29" ref="AD29:AO29">SUM(AD25:AD28)</f>
        <v>543</v>
      </c>
      <c r="AE29" s="430">
        <f t="shared" si="29"/>
        <v>482</v>
      </c>
      <c r="AF29" s="430">
        <f t="shared" si="29"/>
        <v>184</v>
      </c>
      <c r="AG29" s="430">
        <f t="shared" si="29"/>
        <v>359</v>
      </c>
      <c r="AH29" s="430">
        <f t="shared" si="29"/>
        <v>215</v>
      </c>
      <c r="AI29" s="430">
        <f t="shared" si="29"/>
        <v>70</v>
      </c>
      <c r="AJ29" s="430">
        <f t="shared" si="29"/>
        <v>41</v>
      </c>
      <c r="AK29" s="430">
        <f t="shared" si="29"/>
        <v>22</v>
      </c>
      <c r="AL29" s="430">
        <f t="shared" si="29"/>
        <v>814</v>
      </c>
      <c r="AM29" s="430">
        <f t="shared" si="29"/>
        <v>42</v>
      </c>
      <c r="AN29" s="430">
        <f t="shared" si="29"/>
        <v>83</v>
      </c>
      <c r="AO29" s="373">
        <f t="shared" si="29"/>
        <v>2855</v>
      </c>
      <c r="AQ29" s="362">
        <f t="shared" si="8"/>
      </c>
    </row>
    <row r="30" spans="3:43" s="362" customFormat="1" ht="19.5" customHeight="1">
      <c r="C30" s="654" t="s">
        <v>50</v>
      </c>
      <c r="D30" s="661" t="s">
        <v>20</v>
      </c>
      <c r="E30" s="662"/>
      <c r="F30" s="350">
        <f aca="true" t="shared" si="30" ref="F30:L35">R30+AD30</f>
        <v>231</v>
      </c>
      <c r="G30" s="351">
        <f t="shared" si="30"/>
        <v>225</v>
      </c>
      <c r="H30" s="351">
        <f t="shared" si="30"/>
        <v>87</v>
      </c>
      <c r="I30" s="352">
        <f t="shared" si="30"/>
        <v>173</v>
      </c>
      <c r="J30" s="352">
        <f t="shared" si="30"/>
        <v>125</v>
      </c>
      <c r="K30" s="352">
        <f t="shared" si="30"/>
        <v>33</v>
      </c>
      <c r="L30" s="352">
        <f t="shared" si="30"/>
        <v>15</v>
      </c>
      <c r="M30" s="352">
        <f t="shared" si="2"/>
        <v>11</v>
      </c>
      <c r="N30" s="352">
        <f aca="true" t="shared" si="31" ref="N30:P35">Z30+AL30</f>
        <v>246</v>
      </c>
      <c r="O30" s="352">
        <f t="shared" si="31"/>
        <v>3</v>
      </c>
      <c r="P30" s="353">
        <f t="shared" si="31"/>
        <v>75</v>
      </c>
      <c r="Q30" s="402">
        <f t="shared" si="3"/>
        <v>1224</v>
      </c>
      <c r="R30" s="355">
        <v>49</v>
      </c>
      <c r="S30" s="356">
        <v>55</v>
      </c>
      <c r="T30" s="356">
        <v>19</v>
      </c>
      <c r="U30" s="357">
        <v>30</v>
      </c>
      <c r="V30" s="357">
        <v>17</v>
      </c>
      <c r="W30" s="357">
        <v>4</v>
      </c>
      <c r="X30" s="357">
        <v>4</v>
      </c>
      <c r="Y30" s="357">
        <v>3</v>
      </c>
      <c r="Z30" s="357">
        <v>75</v>
      </c>
      <c r="AA30" s="358">
        <v>0</v>
      </c>
      <c r="AB30" s="358">
        <v>19</v>
      </c>
      <c r="AC30" s="361">
        <f t="shared" si="5"/>
        <v>275</v>
      </c>
      <c r="AD30" s="355">
        <v>182</v>
      </c>
      <c r="AE30" s="356">
        <v>170</v>
      </c>
      <c r="AF30" s="356">
        <v>68</v>
      </c>
      <c r="AG30" s="357">
        <v>143</v>
      </c>
      <c r="AH30" s="357">
        <v>108</v>
      </c>
      <c r="AI30" s="357">
        <v>29</v>
      </c>
      <c r="AJ30" s="357">
        <v>11</v>
      </c>
      <c r="AK30" s="357">
        <v>8</v>
      </c>
      <c r="AL30" s="357">
        <v>171</v>
      </c>
      <c r="AM30" s="357">
        <v>3</v>
      </c>
      <c r="AN30" s="424">
        <v>56</v>
      </c>
      <c r="AO30" s="361">
        <f aca="true" t="shared" si="32" ref="AO30:AO35">SUM(AD30:AN30)</f>
        <v>949</v>
      </c>
      <c r="AQ30" s="362">
        <f t="shared" si="8"/>
      </c>
    </row>
    <row r="31" spans="3:43" s="362" customFormat="1" ht="19.5" customHeight="1">
      <c r="C31" s="660"/>
      <c r="D31" s="671" t="s">
        <v>21</v>
      </c>
      <c r="E31" s="672"/>
      <c r="F31" s="332">
        <f t="shared" si="30"/>
        <v>81</v>
      </c>
      <c r="G31" s="374">
        <f t="shared" si="30"/>
        <v>77</v>
      </c>
      <c r="H31" s="374">
        <f t="shared" si="30"/>
        <v>35</v>
      </c>
      <c r="I31" s="375">
        <f t="shared" si="30"/>
        <v>37</v>
      </c>
      <c r="J31" s="375">
        <f t="shared" si="30"/>
        <v>27</v>
      </c>
      <c r="K31" s="375">
        <f t="shared" si="30"/>
        <v>10</v>
      </c>
      <c r="L31" s="375">
        <f t="shared" si="30"/>
        <v>4</v>
      </c>
      <c r="M31" s="375">
        <f t="shared" si="2"/>
        <v>2</v>
      </c>
      <c r="N31" s="375">
        <f t="shared" si="31"/>
        <v>68</v>
      </c>
      <c r="O31" s="375">
        <f t="shared" si="31"/>
        <v>6</v>
      </c>
      <c r="P31" s="423">
        <f t="shared" si="31"/>
        <v>7</v>
      </c>
      <c r="Q31" s="425">
        <f t="shared" si="3"/>
        <v>354</v>
      </c>
      <c r="R31" s="385">
        <v>20</v>
      </c>
      <c r="S31" s="386">
        <v>19</v>
      </c>
      <c r="T31" s="386">
        <v>6</v>
      </c>
      <c r="U31" s="387">
        <v>5</v>
      </c>
      <c r="V31" s="387">
        <v>3</v>
      </c>
      <c r="W31" s="387">
        <v>3</v>
      </c>
      <c r="X31" s="387">
        <v>3</v>
      </c>
      <c r="Y31" s="387">
        <v>1</v>
      </c>
      <c r="Z31" s="387">
        <v>25</v>
      </c>
      <c r="AA31" s="388">
        <v>2</v>
      </c>
      <c r="AB31" s="388">
        <v>2</v>
      </c>
      <c r="AC31" s="361">
        <f t="shared" si="5"/>
        <v>89</v>
      </c>
      <c r="AD31" s="385">
        <v>61</v>
      </c>
      <c r="AE31" s="386">
        <v>58</v>
      </c>
      <c r="AF31" s="386">
        <v>29</v>
      </c>
      <c r="AG31" s="387">
        <v>32</v>
      </c>
      <c r="AH31" s="387">
        <v>24</v>
      </c>
      <c r="AI31" s="387">
        <v>7</v>
      </c>
      <c r="AJ31" s="387">
        <v>1</v>
      </c>
      <c r="AK31" s="387">
        <v>1</v>
      </c>
      <c r="AL31" s="387">
        <v>43</v>
      </c>
      <c r="AM31" s="387">
        <v>4</v>
      </c>
      <c r="AN31" s="390">
        <v>5</v>
      </c>
      <c r="AO31" s="361">
        <f t="shared" si="32"/>
        <v>265</v>
      </c>
      <c r="AQ31" s="362">
        <f t="shared" si="8"/>
      </c>
    </row>
    <row r="32" spans="3:43" s="362" customFormat="1" ht="19.5" customHeight="1">
      <c r="C32" s="660"/>
      <c r="D32" s="671" t="s">
        <v>22</v>
      </c>
      <c r="E32" s="672"/>
      <c r="F32" s="332">
        <f t="shared" si="30"/>
        <v>91</v>
      </c>
      <c r="G32" s="374">
        <f t="shared" si="30"/>
        <v>101</v>
      </c>
      <c r="H32" s="374">
        <f t="shared" si="30"/>
        <v>34</v>
      </c>
      <c r="I32" s="375">
        <f t="shared" si="30"/>
        <v>71</v>
      </c>
      <c r="J32" s="375">
        <f t="shared" si="30"/>
        <v>34</v>
      </c>
      <c r="K32" s="375">
        <f t="shared" si="30"/>
        <v>19</v>
      </c>
      <c r="L32" s="375">
        <f t="shared" si="30"/>
        <v>12</v>
      </c>
      <c r="M32" s="375">
        <f t="shared" si="2"/>
        <v>5</v>
      </c>
      <c r="N32" s="375">
        <f t="shared" si="31"/>
        <v>95</v>
      </c>
      <c r="O32" s="375">
        <f t="shared" si="31"/>
        <v>6</v>
      </c>
      <c r="P32" s="423">
        <f t="shared" si="31"/>
        <v>10</v>
      </c>
      <c r="Q32" s="425">
        <f t="shared" si="3"/>
        <v>478</v>
      </c>
      <c r="R32" s="385">
        <v>12</v>
      </c>
      <c r="S32" s="386">
        <v>19</v>
      </c>
      <c r="T32" s="386">
        <v>5</v>
      </c>
      <c r="U32" s="387">
        <v>8</v>
      </c>
      <c r="V32" s="387">
        <v>2</v>
      </c>
      <c r="W32" s="387">
        <v>4</v>
      </c>
      <c r="X32" s="387">
        <v>2</v>
      </c>
      <c r="Y32" s="387">
        <v>0</v>
      </c>
      <c r="Z32" s="387">
        <v>29</v>
      </c>
      <c r="AA32" s="388">
        <v>4</v>
      </c>
      <c r="AB32" s="388">
        <v>6</v>
      </c>
      <c r="AC32" s="361">
        <f t="shared" si="5"/>
        <v>91</v>
      </c>
      <c r="AD32" s="385">
        <v>79</v>
      </c>
      <c r="AE32" s="386">
        <v>82</v>
      </c>
      <c r="AF32" s="386">
        <v>29</v>
      </c>
      <c r="AG32" s="387">
        <v>63</v>
      </c>
      <c r="AH32" s="387">
        <v>32</v>
      </c>
      <c r="AI32" s="387">
        <v>15</v>
      </c>
      <c r="AJ32" s="387">
        <v>10</v>
      </c>
      <c r="AK32" s="387">
        <v>5</v>
      </c>
      <c r="AL32" s="387">
        <v>66</v>
      </c>
      <c r="AM32" s="387">
        <v>2</v>
      </c>
      <c r="AN32" s="390">
        <v>4</v>
      </c>
      <c r="AO32" s="361">
        <f t="shared" si="32"/>
        <v>387</v>
      </c>
      <c r="AQ32" s="362">
        <f t="shared" si="8"/>
      </c>
    </row>
    <row r="33" spans="3:43" s="362" customFormat="1" ht="19.5" customHeight="1">
      <c r="C33" s="660"/>
      <c r="D33" s="671" t="s">
        <v>23</v>
      </c>
      <c r="E33" s="672"/>
      <c r="F33" s="332">
        <f t="shared" si="30"/>
        <v>89</v>
      </c>
      <c r="G33" s="374">
        <f t="shared" si="30"/>
        <v>82</v>
      </c>
      <c r="H33" s="374">
        <f t="shared" si="30"/>
        <v>21</v>
      </c>
      <c r="I33" s="375">
        <f t="shared" si="30"/>
        <v>56</v>
      </c>
      <c r="J33" s="375">
        <f t="shared" si="30"/>
        <v>25</v>
      </c>
      <c r="K33" s="375">
        <f t="shared" si="30"/>
        <v>19</v>
      </c>
      <c r="L33" s="375">
        <f t="shared" si="30"/>
        <v>12</v>
      </c>
      <c r="M33" s="375">
        <f t="shared" si="2"/>
        <v>3</v>
      </c>
      <c r="N33" s="375">
        <f t="shared" si="31"/>
        <v>133</v>
      </c>
      <c r="O33" s="375">
        <f t="shared" si="31"/>
        <v>7</v>
      </c>
      <c r="P33" s="423">
        <f t="shared" si="31"/>
        <v>42</v>
      </c>
      <c r="Q33" s="425">
        <f t="shared" si="3"/>
        <v>489</v>
      </c>
      <c r="R33" s="385">
        <v>28</v>
      </c>
      <c r="S33" s="386">
        <v>20</v>
      </c>
      <c r="T33" s="386">
        <v>4</v>
      </c>
      <c r="U33" s="387">
        <v>10</v>
      </c>
      <c r="V33" s="387">
        <v>5</v>
      </c>
      <c r="W33" s="387">
        <v>6</v>
      </c>
      <c r="X33" s="387">
        <v>3</v>
      </c>
      <c r="Y33" s="387">
        <v>0</v>
      </c>
      <c r="Z33" s="387">
        <v>42</v>
      </c>
      <c r="AA33" s="388">
        <v>1</v>
      </c>
      <c r="AB33" s="388">
        <v>15</v>
      </c>
      <c r="AC33" s="361">
        <f t="shared" si="5"/>
        <v>134</v>
      </c>
      <c r="AD33" s="385">
        <v>61</v>
      </c>
      <c r="AE33" s="386">
        <v>62</v>
      </c>
      <c r="AF33" s="386">
        <v>17</v>
      </c>
      <c r="AG33" s="387">
        <v>46</v>
      </c>
      <c r="AH33" s="387">
        <v>20</v>
      </c>
      <c r="AI33" s="387">
        <v>13</v>
      </c>
      <c r="AJ33" s="387">
        <v>9</v>
      </c>
      <c r="AK33" s="387">
        <v>3</v>
      </c>
      <c r="AL33" s="387">
        <v>91</v>
      </c>
      <c r="AM33" s="387">
        <v>6</v>
      </c>
      <c r="AN33" s="390">
        <v>27</v>
      </c>
      <c r="AO33" s="361">
        <f t="shared" si="32"/>
        <v>355</v>
      </c>
      <c r="AQ33" s="362">
        <f t="shared" si="8"/>
      </c>
    </row>
    <row r="34" spans="3:43" s="362" customFormat="1" ht="19.5" customHeight="1">
      <c r="C34" s="660"/>
      <c r="D34" s="671" t="s">
        <v>24</v>
      </c>
      <c r="E34" s="672"/>
      <c r="F34" s="403">
        <f t="shared" si="30"/>
        <v>36</v>
      </c>
      <c r="G34" s="404">
        <f t="shared" si="30"/>
        <v>50</v>
      </c>
      <c r="H34" s="404">
        <f t="shared" si="30"/>
        <v>15</v>
      </c>
      <c r="I34" s="426">
        <f t="shared" si="30"/>
        <v>36</v>
      </c>
      <c r="J34" s="426">
        <f t="shared" si="30"/>
        <v>17</v>
      </c>
      <c r="K34" s="426">
        <f t="shared" si="30"/>
        <v>7</v>
      </c>
      <c r="L34" s="426">
        <f t="shared" si="30"/>
        <v>3</v>
      </c>
      <c r="M34" s="426">
        <f t="shared" si="2"/>
        <v>2</v>
      </c>
      <c r="N34" s="426">
        <f t="shared" si="31"/>
        <v>33</v>
      </c>
      <c r="O34" s="426">
        <f t="shared" si="31"/>
        <v>1</v>
      </c>
      <c r="P34" s="437">
        <f t="shared" si="31"/>
        <v>7</v>
      </c>
      <c r="Q34" s="425">
        <f t="shared" si="3"/>
        <v>207</v>
      </c>
      <c r="R34" s="395">
        <v>9</v>
      </c>
      <c r="S34" s="396">
        <v>8</v>
      </c>
      <c r="T34" s="396">
        <v>2</v>
      </c>
      <c r="U34" s="397">
        <v>3</v>
      </c>
      <c r="V34" s="397">
        <v>1</v>
      </c>
      <c r="W34" s="397">
        <v>2</v>
      </c>
      <c r="X34" s="397">
        <v>0</v>
      </c>
      <c r="Y34" s="397">
        <v>1</v>
      </c>
      <c r="Z34" s="397">
        <v>13</v>
      </c>
      <c r="AA34" s="398">
        <v>0</v>
      </c>
      <c r="AB34" s="398">
        <v>1</v>
      </c>
      <c r="AC34" s="409">
        <f t="shared" si="5"/>
        <v>40</v>
      </c>
      <c r="AD34" s="395">
        <v>27</v>
      </c>
      <c r="AE34" s="396">
        <v>42</v>
      </c>
      <c r="AF34" s="396">
        <v>13</v>
      </c>
      <c r="AG34" s="397">
        <v>33</v>
      </c>
      <c r="AH34" s="397">
        <v>16</v>
      </c>
      <c r="AI34" s="397">
        <v>5</v>
      </c>
      <c r="AJ34" s="397">
        <v>3</v>
      </c>
      <c r="AK34" s="397">
        <v>1</v>
      </c>
      <c r="AL34" s="397">
        <v>20</v>
      </c>
      <c r="AM34" s="397">
        <v>1</v>
      </c>
      <c r="AN34" s="400">
        <v>6</v>
      </c>
      <c r="AO34" s="409">
        <f t="shared" si="32"/>
        <v>167</v>
      </c>
      <c r="AQ34" s="362">
        <f t="shared" si="8"/>
      </c>
    </row>
    <row r="35" spans="3:43" s="362" customFormat="1" ht="19.5" customHeight="1" thickBot="1">
      <c r="C35" s="675"/>
      <c r="D35" s="667" t="s">
        <v>73</v>
      </c>
      <c r="E35" s="668"/>
      <c r="F35" s="431">
        <f t="shared" si="30"/>
        <v>166</v>
      </c>
      <c r="G35" s="432">
        <f t="shared" si="30"/>
        <v>147</v>
      </c>
      <c r="H35" s="432">
        <f t="shared" si="30"/>
        <v>78</v>
      </c>
      <c r="I35" s="433">
        <f t="shared" si="30"/>
        <v>93</v>
      </c>
      <c r="J35" s="433">
        <f t="shared" si="30"/>
        <v>78</v>
      </c>
      <c r="K35" s="433">
        <f t="shared" si="30"/>
        <v>21</v>
      </c>
      <c r="L35" s="433">
        <f t="shared" si="30"/>
        <v>15</v>
      </c>
      <c r="M35" s="433">
        <f t="shared" si="2"/>
        <v>8</v>
      </c>
      <c r="N35" s="433">
        <f t="shared" si="31"/>
        <v>302</v>
      </c>
      <c r="O35" s="433">
        <f t="shared" si="31"/>
        <v>2</v>
      </c>
      <c r="P35" s="434">
        <f t="shared" si="31"/>
        <v>18</v>
      </c>
      <c r="Q35" s="406">
        <f t="shared" si="3"/>
        <v>928</v>
      </c>
      <c r="R35" s="438">
        <v>48</v>
      </c>
      <c r="S35" s="439">
        <v>52</v>
      </c>
      <c r="T35" s="439">
        <v>14</v>
      </c>
      <c r="U35" s="440">
        <v>19</v>
      </c>
      <c r="V35" s="440">
        <v>18</v>
      </c>
      <c r="W35" s="440">
        <v>11</v>
      </c>
      <c r="X35" s="427">
        <v>8</v>
      </c>
      <c r="Y35" s="427">
        <v>5</v>
      </c>
      <c r="Z35" s="427">
        <v>108</v>
      </c>
      <c r="AA35" s="427">
        <v>1</v>
      </c>
      <c r="AB35" s="429">
        <v>9</v>
      </c>
      <c r="AC35" s="441">
        <f t="shared" si="5"/>
        <v>293</v>
      </c>
      <c r="AD35" s="438">
        <v>118</v>
      </c>
      <c r="AE35" s="439">
        <v>95</v>
      </c>
      <c r="AF35" s="439">
        <v>64</v>
      </c>
      <c r="AG35" s="440">
        <v>74</v>
      </c>
      <c r="AH35" s="440">
        <v>60</v>
      </c>
      <c r="AI35" s="440">
        <v>10</v>
      </c>
      <c r="AJ35" s="427">
        <v>7</v>
      </c>
      <c r="AK35" s="427">
        <v>3</v>
      </c>
      <c r="AL35" s="427">
        <v>194</v>
      </c>
      <c r="AM35" s="427">
        <v>1</v>
      </c>
      <c r="AN35" s="429">
        <v>9</v>
      </c>
      <c r="AO35" s="441">
        <f t="shared" si="32"/>
        <v>635</v>
      </c>
      <c r="AQ35" s="362">
        <f t="shared" si="8"/>
      </c>
    </row>
    <row r="36" spans="3:43" s="362" customFormat="1" ht="19.5" customHeight="1" thickBot="1" thickTop="1">
      <c r="C36" s="655"/>
      <c r="D36" s="673" t="s">
        <v>8</v>
      </c>
      <c r="E36" s="674"/>
      <c r="F36" s="403">
        <f aca="true" t="shared" si="33" ref="F36:AO36">SUM(F30:F35)</f>
        <v>694</v>
      </c>
      <c r="G36" s="404">
        <f t="shared" si="33"/>
        <v>682</v>
      </c>
      <c r="H36" s="404">
        <f t="shared" si="33"/>
        <v>270</v>
      </c>
      <c r="I36" s="404">
        <f t="shared" si="33"/>
        <v>466</v>
      </c>
      <c r="J36" s="404">
        <f t="shared" si="33"/>
        <v>306</v>
      </c>
      <c r="K36" s="404">
        <f t="shared" si="33"/>
        <v>109</v>
      </c>
      <c r="L36" s="404">
        <f t="shared" si="33"/>
        <v>61</v>
      </c>
      <c r="M36" s="404">
        <f t="shared" si="2"/>
        <v>31</v>
      </c>
      <c r="N36" s="404">
        <f>SUM(N30:N35)</f>
        <v>877</v>
      </c>
      <c r="O36" s="404">
        <f>SUM(O30:O35)</f>
        <v>25</v>
      </c>
      <c r="P36" s="405">
        <f>SUM(P30:P35)</f>
        <v>159</v>
      </c>
      <c r="Q36" s="401">
        <f t="shared" si="3"/>
        <v>3680</v>
      </c>
      <c r="R36" s="442">
        <f t="shared" si="33"/>
        <v>166</v>
      </c>
      <c r="S36" s="443">
        <f t="shared" si="33"/>
        <v>173</v>
      </c>
      <c r="T36" s="443">
        <f t="shared" si="33"/>
        <v>50</v>
      </c>
      <c r="U36" s="443">
        <f t="shared" si="33"/>
        <v>75</v>
      </c>
      <c r="V36" s="443">
        <f t="shared" si="33"/>
        <v>46</v>
      </c>
      <c r="W36" s="443">
        <f t="shared" si="33"/>
        <v>30</v>
      </c>
      <c r="X36" s="443">
        <f>SUM(X30:X35)</f>
        <v>20</v>
      </c>
      <c r="Y36" s="443">
        <f>SUM(Y30:Y35)</f>
        <v>10</v>
      </c>
      <c r="Z36" s="443">
        <f>SUM(Z30:Z35)</f>
        <v>292</v>
      </c>
      <c r="AA36" s="443">
        <f>SUM(AA30:AA35)</f>
        <v>8</v>
      </c>
      <c r="AB36" s="443">
        <f>SUM(AB30:AB35)</f>
        <v>52</v>
      </c>
      <c r="AC36" s="444">
        <f t="shared" si="33"/>
        <v>922</v>
      </c>
      <c r="AD36" s="442">
        <f t="shared" si="33"/>
        <v>528</v>
      </c>
      <c r="AE36" s="443">
        <f t="shared" si="33"/>
        <v>509</v>
      </c>
      <c r="AF36" s="443">
        <f t="shared" si="33"/>
        <v>220</v>
      </c>
      <c r="AG36" s="443">
        <f t="shared" si="33"/>
        <v>391</v>
      </c>
      <c r="AH36" s="443">
        <f t="shared" si="33"/>
        <v>260</v>
      </c>
      <c r="AI36" s="443">
        <f t="shared" si="33"/>
        <v>79</v>
      </c>
      <c r="AJ36" s="443">
        <f>SUM(AJ30:AJ35)</f>
        <v>41</v>
      </c>
      <c r="AK36" s="443">
        <f>SUM(AK30:AK35)</f>
        <v>21</v>
      </c>
      <c r="AL36" s="443">
        <f>SUM(AL30:AL35)</f>
        <v>585</v>
      </c>
      <c r="AM36" s="443">
        <f>SUM(AM30:AM35)</f>
        <v>17</v>
      </c>
      <c r="AN36" s="443">
        <f>SUM(AN30:AN35)</f>
        <v>107</v>
      </c>
      <c r="AO36" s="444">
        <f t="shared" si="33"/>
        <v>2758</v>
      </c>
      <c r="AQ36" s="362">
        <f t="shared" si="8"/>
      </c>
    </row>
    <row r="37" spans="3:43" s="362" customFormat="1" ht="19.5" customHeight="1">
      <c r="C37" s="676" t="s">
        <v>51</v>
      </c>
      <c r="D37" s="661" t="s">
        <v>25</v>
      </c>
      <c r="E37" s="662"/>
      <c r="F37" s="350">
        <f aca="true" t="shared" si="34" ref="F37:L43">R37+AD37</f>
        <v>513</v>
      </c>
      <c r="G37" s="351">
        <f t="shared" si="34"/>
        <v>412</v>
      </c>
      <c r="H37" s="351">
        <f t="shared" si="34"/>
        <v>134</v>
      </c>
      <c r="I37" s="352">
        <f t="shared" si="34"/>
        <v>277</v>
      </c>
      <c r="J37" s="352">
        <f t="shared" si="34"/>
        <v>169</v>
      </c>
      <c r="K37" s="352">
        <f t="shared" si="34"/>
        <v>83</v>
      </c>
      <c r="L37" s="352">
        <f t="shared" si="34"/>
        <v>40</v>
      </c>
      <c r="M37" s="352">
        <f t="shared" si="2"/>
        <v>11</v>
      </c>
      <c r="N37" s="352">
        <f aca="true" t="shared" si="35" ref="N37:P40">Z37+AL37</f>
        <v>927</v>
      </c>
      <c r="O37" s="352">
        <f t="shared" si="35"/>
        <v>19</v>
      </c>
      <c r="P37" s="353">
        <f t="shared" si="35"/>
        <v>44</v>
      </c>
      <c r="Q37" s="402">
        <f t="shared" si="3"/>
        <v>2629</v>
      </c>
      <c r="R37" s="355">
        <v>125</v>
      </c>
      <c r="S37" s="356">
        <v>108</v>
      </c>
      <c r="T37" s="356">
        <v>22</v>
      </c>
      <c r="U37" s="357">
        <v>54</v>
      </c>
      <c r="V37" s="357">
        <v>24</v>
      </c>
      <c r="W37" s="357">
        <v>30</v>
      </c>
      <c r="X37" s="357">
        <v>18</v>
      </c>
      <c r="Y37" s="357">
        <v>4</v>
      </c>
      <c r="Z37" s="357">
        <v>273</v>
      </c>
      <c r="AA37" s="358">
        <v>4</v>
      </c>
      <c r="AB37" s="358">
        <v>22</v>
      </c>
      <c r="AC37" s="361">
        <f t="shared" si="5"/>
        <v>684</v>
      </c>
      <c r="AD37" s="355">
        <v>388</v>
      </c>
      <c r="AE37" s="356">
        <v>304</v>
      </c>
      <c r="AF37" s="356">
        <v>112</v>
      </c>
      <c r="AG37" s="357">
        <v>223</v>
      </c>
      <c r="AH37" s="357">
        <v>145</v>
      </c>
      <c r="AI37" s="357">
        <v>53</v>
      </c>
      <c r="AJ37" s="357">
        <v>22</v>
      </c>
      <c r="AK37" s="357">
        <v>7</v>
      </c>
      <c r="AL37" s="357">
        <v>654</v>
      </c>
      <c r="AM37" s="357">
        <v>15</v>
      </c>
      <c r="AN37" s="424">
        <v>22</v>
      </c>
      <c r="AO37" s="361">
        <f aca="true" t="shared" si="36" ref="AO37:AO43">SUM(AD37:AN37)</f>
        <v>1945</v>
      </c>
      <c r="AQ37" s="362">
        <f t="shared" si="8"/>
      </c>
    </row>
    <row r="38" spans="3:43" s="362" customFormat="1" ht="19.5" customHeight="1">
      <c r="C38" s="677"/>
      <c r="D38" s="671" t="s">
        <v>26</v>
      </c>
      <c r="E38" s="672"/>
      <c r="F38" s="382">
        <f t="shared" si="34"/>
        <v>41</v>
      </c>
      <c r="G38" s="383">
        <f t="shared" si="34"/>
        <v>42</v>
      </c>
      <c r="H38" s="383">
        <f t="shared" si="34"/>
        <v>18</v>
      </c>
      <c r="I38" s="384">
        <f t="shared" si="34"/>
        <v>38</v>
      </c>
      <c r="J38" s="384">
        <f t="shared" si="34"/>
        <v>10</v>
      </c>
      <c r="K38" s="384">
        <f t="shared" si="34"/>
        <v>5</v>
      </c>
      <c r="L38" s="384">
        <f>X38+AJ38</f>
        <v>7</v>
      </c>
      <c r="M38" s="384">
        <f t="shared" si="2"/>
        <v>2</v>
      </c>
      <c r="N38" s="384">
        <f t="shared" si="35"/>
        <v>53</v>
      </c>
      <c r="O38" s="384">
        <f t="shared" si="35"/>
        <v>4</v>
      </c>
      <c r="P38" s="411">
        <f t="shared" si="35"/>
        <v>5</v>
      </c>
      <c r="Q38" s="425">
        <f t="shared" si="3"/>
        <v>225</v>
      </c>
      <c r="R38" s="385">
        <v>6</v>
      </c>
      <c r="S38" s="386">
        <v>9</v>
      </c>
      <c r="T38" s="386">
        <v>2</v>
      </c>
      <c r="U38" s="387">
        <v>8</v>
      </c>
      <c r="V38" s="387">
        <v>2</v>
      </c>
      <c r="W38" s="387">
        <v>1</v>
      </c>
      <c r="X38" s="387">
        <v>1</v>
      </c>
      <c r="Y38" s="387">
        <v>2</v>
      </c>
      <c r="Z38" s="387">
        <v>16</v>
      </c>
      <c r="AA38" s="388">
        <v>0</v>
      </c>
      <c r="AB38" s="388">
        <v>0</v>
      </c>
      <c r="AC38" s="361">
        <f t="shared" si="5"/>
        <v>47</v>
      </c>
      <c r="AD38" s="385">
        <v>35</v>
      </c>
      <c r="AE38" s="386">
        <v>33</v>
      </c>
      <c r="AF38" s="386">
        <v>16</v>
      </c>
      <c r="AG38" s="387">
        <v>30</v>
      </c>
      <c r="AH38" s="387">
        <v>8</v>
      </c>
      <c r="AI38" s="387">
        <v>4</v>
      </c>
      <c r="AJ38" s="387">
        <v>6</v>
      </c>
      <c r="AK38" s="387">
        <v>0</v>
      </c>
      <c r="AL38" s="387">
        <v>37</v>
      </c>
      <c r="AM38" s="387">
        <v>4</v>
      </c>
      <c r="AN38" s="390">
        <v>5</v>
      </c>
      <c r="AO38" s="361">
        <f t="shared" si="36"/>
        <v>178</v>
      </c>
      <c r="AQ38" s="362">
        <f t="shared" si="8"/>
      </c>
    </row>
    <row r="39" spans="3:43" s="362" customFormat="1" ht="19.5" customHeight="1">
      <c r="C39" s="677"/>
      <c r="D39" s="671" t="s">
        <v>27</v>
      </c>
      <c r="E39" s="672"/>
      <c r="F39" s="382">
        <f t="shared" si="34"/>
        <v>21</v>
      </c>
      <c r="G39" s="383">
        <f t="shared" si="34"/>
        <v>28</v>
      </c>
      <c r="H39" s="383">
        <f t="shared" si="34"/>
        <v>4</v>
      </c>
      <c r="I39" s="384">
        <f t="shared" si="34"/>
        <v>14</v>
      </c>
      <c r="J39" s="384">
        <f t="shared" si="34"/>
        <v>6</v>
      </c>
      <c r="K39" s="384">
        <f t="shared" si="34"/>
        <v>1</v>
      </c>
      <c r="L39" s="384">
        <f>X39+AJ39</f>
        <v>1</v>
      </c>
      <c r="M39" s="384">
        <f t="shared" si="2"/>
        <v>0</v>
      </c>
      <c r="N39" s="384">
        <f t="shared" si="35"/>
        <v>17</v>
      </c>
      <c r="O39" s="384">
        <f t="shared" si="35"/>
        <v>2</v>
      </c>
      <c r="P39" s="411">
        <f t="shared" si="35"/>
        <v>6</v>
      </c>
      <c r="Q39" s="425">
        <f t="shared" si="3"/>
        <v>100</v>
      </c>
      <c r="R39" s="385">
        <v>9</v>
      </c>
      <c r="S39" s="386">
        <v>11</v>
      </c>
      <c r="T39" s="386">
        <v>0</v>
      </c>
      <c r="U39" s="387">
        <v>3</v>
      </c>
      <c r="V39" s="387">
        <v>1</v>
      </c>
      <c r="W39" s="387">
        <v>0</v>
      </c>
      <c r="X39" s="387">
        <v>1</v>
      </c>
      <c r="Y39" s="387">
        <v>0</v>
      </c>
      <c r="Z39" s="387">
        <v>8</v>
      </c>
      <c r="AA39" s="388">
        <v>0</v>
      </c>
      <c r="AB39" s="388">
        <v>3</v>
      </c>
      <c r="AC39" s="361">
        <f t="shared" si="5"/>
        <v>36</v>
      </c>
      <c r="AD39" s="385">
        <v>12</v>
      </c>
      <c r="AE39" s="386">
        <v>17</v>
      </c>
      <c r="AF39" s="386">
        <v>4</v>
      </c>
      <c r="AG39" s="387">
        <v>11</v>
      </c>
      <c r="AH39" s="387">
        <v>5</v>
      </c>
      <c r="AI39" s="387">
        <v>1</v>
      </c>
      <c r="AJ39" s="387">
        <v>0</v>
      </c>
      <c r="AK39" s="387">
        <v>0</v>
      </c>
      <c r="AL39" s="387">
        <v>9</v>
      </c>
      <c r="AM39" s="387">
        <v>2</v>
      </c>
      <c r="AN39" s="390">
        <v>3</v>
      </c>
      <c r="AO39" s="361">
        <f t="shared" si="36"/>
        <v>64</v>
      </c>
      <c r="AQ39" s="362">
        <f t="shared" si="8"/>
      </c>
    </row>
    <row r="40" spans="3:43" s="362" customFormat="1" ht="19.5" customHeight="1">
      <c r="C40" s="677"/>
      <c r="D40" s="671" t="s">
        <v>28</v>
      </c>
      <c r="E40" s="672"/>
      <c r="F40" s="391">
        <f t="shared" si="34"/>
        <v>47</v>
      </c>
      <c r="G40" s="392">
        <f t="shared" si="34"/>
        <v>53</v>
      </c>
      <c r="H40" s="392">
        <f t="shared" si="34"/>
        <v>17</v>
      </c>
      <c r="I40" s="393">
        <f t="shared" si="34"/>
        <v>62</v>
      </c>
      <c r="J40" s="393">
        <f t="shared" si="34"/>
        <v>23</v>
      </c>
      <c r="K40" s="393">
        <f t="shared" si="34"/>
        <v>10</v>
      </c>
      <c r="L40" s="393">
        <f>X40+AJ40</f>
        <v>7</v>
      </c>
      <c r="M40" s="393">
        <f t="shared" si="2"/>
        <v>2</v>
      </c>
      <c r="N40" s="393">
        <f t="shared" si="35"/>
        <v>73</v>
      </c>
      <c r="O40" s="393">
        <f t="shared" si="35"/>
        <v>2</v>
      </c>
      <c r="P40" s="445">
        <f t="shared" si="35"/>
        <v>10</v>
      </c>
      <c r="Q40" s="425">
        <f t="shared" si="3"/>
        <v>306</v>
      </c>
      <c r="R40" s="395">
        <v>10</v>
      </c>
      <c r="S40" s="396">
        <v>10</v>
      </c>
      <c r="T40" s="396">
        <v>1</v>
      </c>
      <c r="U40" s="397">
        <v>1</v>
      </c>
      <c r="V40" s="397">
        <v>2</v>
      </c>
      <c r="W40" s="397">
        <v>2</v>
      </c>
      <c r="X40" s="397">
        <v>2</v>
      </c>
      <c r="Y40" s="397">
        <v>1</v>
      </c>
      <c r="Z40" s="397">
        <v>21</v>
      </c>
      <c r="AA40" s="398">
        <v>1</v>
      </c>
      <c r="AB40" s="398">
        <v>4</v>
      </c>
      <c r="AC40" s="389">
        <f>SUM(R40:AB40)</f>
        <v>55</v>
      </c>
      <c r="AD40" s="395">
        <v>37</v>
      </c>
      <c r="AE40" s="396">
        <v>43</v>
      </c>
      <c r="AF40" s="396">
        <v>16</v>
      </c>
      <c r="AG40" s="397">
        <v>61</v>
      </c>
      <c r="AH40" s="397">
        <v>21</v>
      </c>
      <c r="AI40" s="397">
        <v>8</v>
      </c>
      <c r="AJ40" s="397">
        <v>5</v>
      </c>
      <c r="AK40" s="397">
        <v>1</v>
      </c>
      <c r="AL40" s="397">
        <v>52</v>
      </c>
      <c r="AM40" s="397">
        <v>1</v>
      </c>
      <c r="AN40" s="400">
        <v>6</v>
      </c>
      <c r="AO40" s="389">
        <f>SUM(AD40:AN40)</f>
        <v>251</v>
      </c>
      <c r="AQ40" s="362">
        <f t="shared" si="8"/>
      </c>
    </row>
    <row r="41" spans="3:43" s="362" customFormat="1" ht="19.5" customHeight="1" thickBot="1">
      <c r="C41" s="677"/>
      <c r="D41" s="669" t="s">
        <v>74</v>
      </c>
      <c r="E41" s="670"/>
      <c r="F41" s="382">
        <f t="shared" si="34"/>
        <v>125</v>
      </c>
      <c r="G41" s="383">
        <f t="shared" si="34"/>
        <v>72</v>
      </c>
      <c r="H41" s="383">
        <f t="shared" si="34"/>
        <v>32</v>
      </c>
      <c r="I41" s="384">
        <f t="shared" si="34"/>
        <v>57</v>
      </c>
      <c r="J41" s="384">
        <f t="shared" si="34"/>
        <v>24</v>
      </c>
      <c r="K41" s="384">
        <f t="shared" si="34"/>
        <v>16</v>
      </c>
      <c r="L41" s="384">
        <f>X41+AJ41</f>
        <v>8</v>
      </c>
      <c r="M41" s="384">
        <f aca="true" t="shared" si="37" ref="M41:P55">Y41+AK41</f>
        <v>12</v>
      </c>
      <c r="N41" s="384">
        <f t="shared" si="37"/>
        <v>406</v>
      </c>
      <c r="O41" s="384">
        <f t="shared" si="37"/>
        <v>21</v>
      </c>
      <c r="P41" s="411">
        <f t="shared" si="37"/>
        <v>310</v>
      </c>
      <c r="Q41" s="406">
        <f t="shared" si="3"/>
        <v>1083</v>
      </c>
      <c r="R41" s="385">
        <v>37</v>
      </c>
      <c r="S41" s="386">
        <v>27</v>
      </c>
      <c r="T41" s="386">
        <v>6</v>
      </c>
      <c r="U41" s="387">
        <v>9</v>
      </c>
      <c r="V41" s="387">
        <v>5</v>
      </c>
      <c r="W41" s="387">
        <v>4</v>
      </c>
      <c r="X41" s="387">
        <v>5</v>
      </c>
      <c r="Y41" s="387">
        <v>5</v>
      </c>
      <c r="Z41" s="387">
        <v>124</v>
      </c>
      <c r="AA41" s="388">
        <v>5</v>
      </c>
      <c r="AB41" s="388">
        <v>101</v>
      </c>
      <c r="AC41" s="361">
        <f t="shared" si="5"/>
        <v>328</v>
      </c>
      <c r="AD41" s="385">
        <v>88</v>
      </c>
      <c r="AE41" s="386">
        <v>45</v>
      </c>
      <c r="AF41" s="386">
        <v>26</v>
      </c>
      <c r="AG41" s="387">
        <v>48</v>
      </c>
      <c r="AH41" s="387">
        <v>19</v>
      </c>
      <c r="AI41" s="387">
        <v>12</v>
      </c>
      <c r="AJ41" s="387">
        <v>3</v>
      </c>
      <c r="AK41" s="387">
        <v>7</v>
      </c>
      <c r="AL41" s="387">
        <v>282</v>
      </c>
      <c r="AM41" s="387">
        <v>16</v>
      </c>
      <c r="AN41" s="390">
        <v>209</v>
      </c>
      <c r="AO41" s="361">
        <f t="shared" si="36"/>
        <v>755</v>
      </c>
      <c r="AQ41" s="362">
        <f t="shared" si="8"/>
      </c>
    </row>
    <row r="42" spans="3:43" s="362" customFormat="1" ht="19.5" customHeight="1" thickBot="1" thickTop="1">
      <c r="C42" s="678"/>
      <c r="D42" s="658" t="s">
        <v>8</v>
      </c>
      <c r="E42" s="659"/>
      <c r="F42" s="363">
        <f aca="true" t="shared" si="38" ref="F42:L42">SUM(F37:F41)</f>
        <v>747</v>
      </c>
      <c r="G42" s="364">
        <f t="shared" si="38"/>
        <v>607</v>
      </c>
      <c r="H42" s="364">
        <f t="shared" si="38"/>
        <v>205</v>
      </c>
      <c r="I42" s="365">
        <f t="shared" si="38"/>
        <v>448</v>
      </c>
      <c r="J42" s="365">
        <f t="shared" si="38"/>
        <v>232</v>
      </c>
      <c r="K42" s="365">
        <f t="shared" si="38"/>
        <v>115</v>
      </c>
      <c r="L42" s="365">
        <f t="shared" si="38"/>
        <v>63</v>
      </c>
      <c r="M42" s="365">
        <f t="shared" si="37"/>
        <v>27</v>
      </c>
      <c r="N42" s="365">
        <f>SUM(N37:N41)</f>
        <v>1476</v>
      </c>
      <c r="O42" s="365">
        <f>SUM(O37:O41)</f>
        <v>48</v>
      </c>
      <c r="P42" s="367">
        <f>SUM(P37:P41)</f>
        <v>375</v>
      </c>
      <c r="Q42" s="401">
        <f t="shared" si="3"/>
        <v>4343</v>
      </c>
      <c r="R42" s="369">
        <f aca="true" t="shared" si="39" ref="R42:W42">SUM(R37:R41)</f>
        <v>187</v>
      </c>
      <c r="S42" s="370">
        <f t="shared" si="39"/>
        <v>165</v>
      </c>
      <c r="T42" s="370">
        <f t="shared" si="39"/>
        <v>31</v>
      </c>
      <c r="U42" s="371">
        <f t="shared" si="39"/>
        <v>75</v>
      </c>
      <c r="V42" s="371">
        <f t="shared" si="39"/>
        <v>34</v>
      </c>
      <c r="W42" s="371">
        <f t="shared" si="39"/>
        <v>37</v>
      </c>
      <c r="X42" s="371">
        <f>SUM(X37:X41)</f>
        <v>27</v>
      </c>
      <c r="Y42" s="371">
        <f>SUM(Y37:Y41)</f>
        <v>12</v>
      </c>
      <c r="Z42" s="371">
        <f>SUM(Z37:Z41)</f>
        <v>442</v>
      </c>
      <c r="AA42" s="371">
        <f>SUM(AA37:AA41)</f>
        <v>10</v>
      </c>
      <c r="AB42" s="371">
        <f>SUM(AB37:AB41)</f>
        <v>130</v>
      </c>
      <c r="AC42" s="373">
        <f t="shared" si="5"/>
        <v>1150</v>
      </c>
      <c r="AD42" s="369">
        <f aca="true" t="shared" si="40" ref="AD42:AI42">SUM(AD37:AD41)</f>
        <v>560</v>
      </c>
      <c r="AE42" s="370">
        <f t="shared" si="40"/>
        <v>442</v>
      </c>
      <c r="AF42" s="370">
        <f t="shared" si="40"/>
        <v>174</v>
      </c>
      <c r="AG42" s="371">
        <f t="shared" si="40"/>
        <v>373</v>
      </c>
      <c r="AH42" s="371">
        <f t="shared" si="40"/>
        <v>198</v>
      </c>
      <c r="AI42" s="371">
        <f t="shared" si="40"/>
        <v>78</v>
      </c>
      <c r="AJ42" s="371">
        <f>SUM(AJ37:AJ41)</f>
        <v>36</v>
      </c>
      <c r="AK42" s="371">
        <f>SUM(AK37:AK41)</f>
        <v>15</v>
      </c>
      <c r="AL42" s="371">
        <f>SUM(AL37:AL41)</f>
        <v>1034</v>
      </c>
      <c r="AM42" s="371">
        <f>SUM(AM37:AM41)</f>
        <v>38</v>
      </c>
      <c r="AN42" s="371">
        <f>SUM(AN37:AN41)</f>
        <v>245</v>
      </c>
      <c r="AO42" s="373">
        <f t="shared" si="36"/>
        <v>3193</v>
      </c>
      <c r="AQ42" s="362">
        <f t="shared" si="8"/>
      </c>
    </row>
    <row r="43" spans="3:43" s="362" customFormat="1" ht="19.5" customHeight="1" thickBot="1">
      <c r="C43" s="654" t="s">
        <v>54</v>
      </c>
      <c r="D43" s="679" t="s">
        <v>32</v>
      </c>
      <c r="E43" s="680"/>
      <c r="F43" s="446">
        <f t="shared" si="34"/>
        <v>1362</v>
      </c>
      <c r="G43" s="447">
        <f t="shared" si="34"/>
        <v>1339</v>
      </c>
      <c r="H43" s="447">
        <f t="shared" si="34"/>
        <v>522</v>
      </c>
      <c r="I43" s="448">
        <f t="shared" si="34"/>
        <v>1182</v>
      </c>
      <c r="J43" s="448">
        <f t="shared" si="34"/>
        <v>755</v>
      </c>
      <c r="K43" s="448">
        <f t="shared" si="34"/>
        <v>319</v>
      </c>
      <c r="L43" s="448">
        <f>X43+AJ43</f>
        <v>151</v>
      </c>
      <c r="M43" s="448">
        <f t="shared" si="37"/>
        <v>76</v>
      </c>
      <c r="N43" s="448">
        <f>Z43+AL43</f>
        <v>1794</v>
      </c>
      <c r="O43" s="448">
        <f>AA43+AM43</f>
        <v>40</v>
      </c>
      <c r="P43" s="449">
        <f>AB43+AN43</f>
        <v>69</v>
      </c>
      <c r="Q43" s="450">
        <f t="shared" si="3"/>
        <v>7609</v>
      </c>
      <c r="R43" s="407">
        <v>391</v>
      </c>
      <c r="S43" s="410">
        <v>419</v>
      </c>
      <c r="T43" s="378">
        <v>88</v>
      </c>
      <c r="U43" s="451">
        <v>233</v>
      </c>
      <c r="V43" s="451">
        <v>130</v>
      </c>
      <c r="W43" s="451">
        <v>118</v>
      </c>
      <c r="X43" s="451">
        <v>71</v>
      </c>
      <c r="Y43" s="451">
        <v>36</v>
      </c>
      <c r="Z43" s="451">
        <v>620</v>
      </c>
      <c r="AA43" s="452">
        <v>12</v>
      </c>
      <c r="AB43" s="452">
        <v>24</v>
      </c>
      <c r="AC43" s="409">
        <f t="shared" si="5"/>
        <v>2142</v>
      </c>
      <c r="AD43" s="407">
        <v>971</v>
      </c>
      <c r="AE43" s="410">
        <v>920</v>
      </c>
      <c r="AF43" s="378">
        <v>434</v>
      </c>
      <c r="AG43" s="451">
        <v>949</v>
      </c>
      <c r="AH43" s="451">
        <v>625</v>
      </c>
      <c r="AI43" s="451">
        <v>201</v>
      </c>
      <c r="AJ43" s="451">
        <v>80</v>
      </c>
      <c r="AK43" s="451">
        <v>40</v>
      </c>
      <c r="AL43" s="451">
        <v>1174</v>
      </c>
      <c r="AM43" s="451">
        <v>28</v>
      </c>
      <c r="AN43" s="453">
        <v>45</v>
      </c>
      <c r="AO43" s="409">
        <f t="shared" si="36"/>
        <v>5467</v>
      </c>
      <c r="AQ43" s="362">
        <f>IF(AC43+AO43=Q43,"","ｴﾗｰ")</f>
      </c>
    </row>
    <row r="44" spans="3:43" s="362" customFormat="1" ht="19.5" customHeight="1" thickBot="1" thickTop="1">
      <c r="C44" s="655"/>
      <c r="D44" s="673" t="s">
        <v>8</v>
      </c>
      <c r="E44" s="674"/>
      <c r="F44" s="363">
        <f>F43</f>
        <v>1362</v>
      </c>
      <c r="G44" s="364">
        <f aca="true" t="shared" si="41" ref="G44:L44">G43</f>
        <v>1339</v>
      </c>
      <c r="H44" s="364">
        <f t="shared" si="41"/>
        <v>522</v>
      </c>
      <c r="I44" s="364">
        <f t="shared" si="41"/>
        <v>1182</v>
      </c>
      <c r="J44" s="364">
        <f t="shared" si="41"/>
        <v>755</v>
      </c>
      <c r="K44" s="364">
        <f t="shared" si="41"/>
        <v>319</v>
      </c>
      <c r="L44" s="364">
        <f t="shared" si="41"/>
        <v>151</v>
      </c>
      <c r="M44" s="364">
        <f t="shared" si="37"/>
        <v>76</v>
      </c>
      <c r="N44" s="364">
        <f>N43</f>
        <v>1794</v>
      </c>
      <c r="O44" s="364">
        <f>O43</f>
        <v>40</v>
      </c>
      <c r="P44" s="420">
        <f>P43</f>
        <v>69</v>
      </c>
      <c r="Q44" s="401">
        <f t="shared" si="3"/>
        <v>7609</v>
      </c>
      <c r="R44" s="369">
        <f aca="true" t="shared" si="42" ref="R44:AO44">R43</f>
        <v>391</v>
      </c>
      <c r="S44" s="430">
        <f t="shared" si="42"/>
        <v>419</v>
      </c>
      <c r="T44" s="430">
        <f t="shared" si="42"/>
        <v>88</v>
      </c>
      <c r="U44" s="430">
        <f t="shared" si="42"/>
        <v>233</v>
      </c>
      <c r="V44" s="430">
        <f t="shared" si="42"/>
        <v>130</v>
      </c>
      <c r="W44" s="430">
        <f t="shared" si="42"/>
        <v>118</v>
      </c>
      <c r="X44" s="430">
        <f t="shared" si="42"/>
        <v>71</v>
      </c>
      <c r="Y44" s="430">
        <f t="shared" si="42"/>
        <v>36</v>
      </c>
      <c r="Z44" s="430">
        <f t="shared" si="42"/>
        <v>620</v>
      </c>
      <c r="AA44" s="430">
        <f t="shared" si="42"/>
        <v>12</v>
      </c>
      <c r="AB44" s="430">
        <f t="shared" si="42"/>
        <v>24</v>
      </c>
      <c r="AC44" s="373">
        <f t="shared" si="42"/>
        <v>2142</v>
      </c>
      <c r="AD44" s="369">
        <f t="shared" si="42"/>
        <v>971</v>
      </c>
      <c r="AE44" s="430">
        <f t="shared" si="42"/>
        <v>920</v>
      </c>
      <c r="AF44" s="430">
        <f t="shared" si="42"/>
        <v>434</v>
      </c>
      <c r="AG44" s="430">
        <f t="shared" si="42"/>
        <v>949</v>
      </c>
      <c r="AH44" s="430">
        <f t="shared" si="42"/>
        <v>625</v>
      </c>
      <c r="AI44" s="430">
        <f t="shared" si="42"/>
        <v>201</v>
      </c>
      <c r="AJ44" s="430">
        <f t="shared" si="42"/>
        <v>80</v>
      </c>
      <c r="AK44" s="430">
        <f t="shared" si="42"/>
        <v>40</v>
      </c>
      <c r="AL44" s="430">
        <f t="shared" si="42"/>
        <v>1174</v>
      </c>
      <c r="AM44" s="430">
        <f t="shared" si="42"/>
        <v>28</v>
      </c>
      <c r="AN44" s="430">
        <f t="shared" si="42"/>
        <v>45</v>
      </c>
      <c r="AO44" s="373">
        <f t="shared" si="42"/>
        <v>5467</v>
      </c>
      <c r="AQ44" s="362">
        <f t="shared" si="8"/>
      </c>
    </row>
    <row r="45" spans="3:43" s="362" customFormat="1" ht="19.5" customHeight="1">
      <c r="C45" s="654" t="s">
        <v>53</v>
      </c>
      <c r="D45" s="661" t="s">
        <v>31</v>
      </c>
      <c r="E45" s="662"/>
      <c r="F45" s="350">
        <f aca="true" t="shared" si="43" ref="F45:L46">R45+AD45</f>
        <v>1369</v>
      </c>
      <c r="G45" s="351">
        <f t="shared" si="43"/>
        <v>1301</v>
      </c>
      <c r="H45" s="351">
        <f t="shared" si="43"/>
        <v>380</v>
      </c>
      <c r="I45" s="352">
        <f t="shared" si="43"/>
        <v>1191</v>
      </c>
      <c r="J45" s="352">
        <f t="shared" si="43"/>
        <v>538</v>
      </c>
      <c r="K45" s="352">
        <f t="shared" si="43"/>
        <v>313</v>
      </c>
      <c r="L45" s="352">
        <f t="shared" si="43"/>
        <v>150</v>
      </c>
      <c r="M45" s="352">
        <f t="shared" si="37"/>
        <v>64</v>
      </c>
      <c r="N45" s="352">
        <f t="shared" si="37"/>
        <v>2113</v>
      </c>
      <c r="O45" s="352">
        <f t="shared" si="37"/>
        <v>40</v>
      </c>
      <c r="P45" s="353">
        <f t="shared" si="37"/>
        <v>37</v>
      </c>
      <c r="Q45" s="402">
        <f t="shared" si="3"/>
        <v>7496</v>
      </c>
      <c r="R45" s="355">
        <v>294</v>
      </c>
      <c r="S45" s="356">
        <v>322</v>
      </c>
      <c r="T45" s="356">
        <v>41</v>
      </c>
      <c r="U45" s="357">
        <v>169</v>
      </c>
      <c r="V45" s="357">
        <v>58</v>
      </c>
      <c r="W45" s="357">
        <v>75</v>
      </c>
      <c r="X45" s="357">
        <v>50</v>
      </c>
      <c r="Y45" s="357">
        <v>25</v>
      </c>
      <c r="Z45" s="357">
        <v>630</v>
      </c>
      <c r="AA45" s="358">
        <v>9</v>
      </c>
      <c r="AB45" s="358">
        <v>11</v>
      </c>
      <c r="AC45" s="361">
        <f t="shared" si="5"/>
        <v>1684</v>
      </c>
      <c r="AD45" s="355">
        <v>1075</v>
      </c>
      <c r="AE45" s="356">
        <v>979</v>
      </c>
      <c r="AF45" s="356">
        <v>339</v>
      </c>
      <c r="AG45" s="357">
        <v>1022</v>
      </c>
      <c r="AH45" s="357">
        <v>480</v>
      </c>
      <c r="AI45" s="357">
        <v>238</v>
      </c>
      <c r="AJ45" s="357">
        <v>100</v>
      </c>
      <c r="AK45" s="357">
        <v>39</v>
      </c>
      <c r="AL45" s="357">
        <v>1483</v>
      </c>
      <c r="AM45" s="357">
        <v>31</v>
      </c>
      <c r="AN45" s="424">
        <v>26</v>
      </c>
      <c r="AO45" s="361">
        <f>SUM(AD45:AN45)</f>
        <v>5812</v>
      </c>
      <c r="AQ45" s="362">
        <f t="shared" si="8"/>
      </c>
    </row>
    <row r="46" spans="3:43" s="362" customFormat="1" ht="19.5" customHeight="1" thickBot="1">
      <c r="C46" s="660"/>
      <c r="D46" s="667" t="s">
        <v>75</v>
      </c>
      <c r="E46" s="668"/>
      <c r="F46" s="446">
        <f t="shared" si="43"/>
        <v>431</v>
      </c>
      <c r="G46" s="447">
        <f t="shared" si="43"/>
        <v>477</v>
      </c>
      <c r="H46" s="447">
        <f t="shared" si="43"/>
        <v>175</v>
      </c>
      <c r="I46" s="448">
        <f t="shared" si="43"/>
        <v>369</v>
      </c>
      <c r="J46" s="448">
        <f t="shared" si="43"/>
        <v>192</v>
      </c>
      <c r="K46" s="448">
        <f t="shared" si="43"/>
        <v>110</v>
      </c>
      <c r="L46" s="448">
        <f t="shared" si="43"/>
        <v>46</v>
      </c>
      <c r="M46" s="448">
        <f t="shared" si="37"/>
        <v>22</v>
      </c>
      <c r="N46" s="448">
        <f t="shared" si="37"/>
        <v>497</v>
      </c>
      <c r="O46" s="448">
        <f t="shared" si="37"/>
        <v>14</v>
      </c>
      <c r="P46" s="449">
        <f t="shared" si="37"/>
        <v>36</v>
      </c>
      <c r="Q46" s="406">
        <f t="shared" si="3"/>
        <v>2369</v>
      </c>
      <c r="R46" s="395">
        <v>136</v>
      </c>
      <c r="S46" s="396">
        <v>151</v>
      </c>
      <c r="T46" s="386">
        <v>28</v>
      </c>
      <c r="U46" s="427">
        <v>79</v>
      </c>
      <c r="V46" s="427">
        <v>33</v>
      </c>
      <c r="W46" s="427">
        <v>41</v>
      </c>
      <c r="X46" s="427">
        <v>22</v>
      </c>
      <c r="Y46" s="427">
        <v>12</v>
      </c>
      <c r="Z46" s="427">
        <v>152</v>
      </c>
      <c r="AA46" s="428">
        <v>3</v>
      </c>
      <c r="AB46" s="428">
        <v>15</v>
      </c>
      <c r="AC46" s="409">
        <f t="shared" si="5"/>
        <v>672</v>
      </c>
      <c r="AD46" s="395">
        <v>295</v>
      </c>
      <c r="AE46" s="396">
        <v>326</v>
      </c>
      <c r="AF46" s="386">
        <v>147</v>
      </c>
      <c r="AG46" s="427">
        <v>290</v>
      </c>
      <c r="AH46" s="427">
        <v>159</v>
      </c>
      <c r="AI46" s="427">
        <v>69</v>
      </c>
      <c r="AJ46" s="427">
        <v>24</v>
      </c>
      <c r="AK46" s="427">
        <v>10</v>
      </c>
      <c r="AL46" s="427">
        <v>345</v>
      </c>
      <c r="AM46" s="427">
        <v>11</v>
      </c>
      <c r="AN46" s="429">
        <v>21</v>
      </c>
      <c r="AO46" s="409">
        <f>SUM(AD46:AN46)</f>
        <v>1697</v>
      </c>
      <c r="AQ46" s="362">
        <f t="shared" si="8"/>
      </c>
    </row>
    <row r="47" spans="3:43" s="362" customFormat="1" ht="19.5" customHeight="1" thickBot="1" thickTop="1">
      <c r="C47" s="655"/>
      <c r="D47" s="673" t="s">
        <v>8</v>
      </c>
      <c r="E47" s="674"/>
      <c r="F47" s="403">
        <f aca="true" t="shared" si="44" ref="F47:P47">SUM(F45:F46)</f>
        <v>1800</v>
      </c>
      <c r="G47" s="404">
        <f t="shared" si="44"/>
        <v>1778</v>
      </c>
      <c r="H47" s="404">
        <f t="shared" si="44"/>
        <v>555</v>
      </c>
      <c r="I47" s="404">
        <f t="shared" si="44"/>
        <v>1560</v>
      </c>
      <c r="J47" s="404">
        <f t="shared" si="44"/>
        <v>730</v>
      </c>
      <c r="K47" s="404">
        <f t="shared" si="44"/>
        <v>423</v>
      </c>
      <c r="L47" s="404">
        <f t="shared" si="44"/>
        <v>196</v>
      </c>
      <c r="M47" s="404">
        <f t="shared" si="37"/>
        <v>86</v>
      </c>
      <c r="N47" s="404">
        <f t="shared" si="44"/>
        <v>2610</v>
      </c>
      <c r="O47" s="404">
        <f t="shared" si="44"/>
        <v>54</v>
      </c>
      <c r="P47" s="405">
        <f t="shared" si="44"/>
        <v>73</v>
      </c>
      <c r="Q47" s="401">
        <f t="shared" si="3"/>
        <v>9865</v>
      </c>
      <c r="R47" s="369">
        <f aca="true" t="shared" si="45" ref="R47:AO47">SUM(R45:R46)</f>
        <v>430</v>
      </c>
      <c r="S47" s="430">
        <f t="shared" si="45"/>
        <v>473</v>
      </c>
      <c r="T47" s="430">
        <f t="shared" si="45"/>
        <v>69</v>
      </c>
      <c r="U47" s="430">
        <f t="shared" si="45"/>
        <v>248</v>
      </c>
      <c r="V47" s="430">
        <f t="shared" si="45"/>
        <v>91</v>
      </c>
      <c r="W47" s="430">
        <f t="shared" si="45"/>
        <v>116</v>
      </c>
      <c r="X47" s="430">
        <f t="shared" si="45"/>
        <v>72</v>
      </c>
      <c r="Y47" s="430">
        <f t="shared" si="45"/>
        <v>37</v>
      </c>
      <c r="Z47" s="430">
        <f t="shared" si="45"/>
        <v>782</v>
      </c>
      <c r="AA47" s="430">
        <f t="shared" si="45"/>
        <v>12</v>
      </c>
      <c r="AB47" s="430">
        <f t="shared" si="45"/>
        <v>26</v>
      </c>
      <c r="AC47" s="373">
        <f t="shared" si="45"/>
        <v>2356</v>
      </c>
      <c r="AD47" s="369">
        <f t="shared" si="45"/>
        <v>1370</v>
      </c>
      <c r="AE47" s="430">
        <f t="shared" si="45"/>
        <v>1305</v>
      </c>
      <c r="AF47" s="430">
        <f t="shared" si="45"/>
        <v>486</v>
      </c>
      <c r="AG47" s="430">
        <f t="shared" si="45"/>
        <v>1312</v>
      </c>
      <c r="AH47" s="430">
        <f t="shared" si="45"/>
        <v>639</v>
      </c>
      <c r="AI47" s="454">
        <f t="shared" si="45"/>
        <v>307</v>
      </c>
      <c r="AJ47" s="430">
        <f t="shared" si="45"/>
        <v>124</v>
      </c>
      <c r="AK47" s="430">
        <f t="shared" si="45"/>
        <v>49</v>
      </c>
      <c r="AL47" s="430">
        <f t="shared" si="45"/>
        <v>1828</v>
      </c>
      <c r="AM47" s="430">
        <f t="shared" si="45"/>
        <v>42</v>
      </c>
      <c r="AN47" s="430">
        <f t="shared" si="45"/>
        <v>47</v>
      </c>
      <c r="AO47" s="373">
        <f t="shared" si="45"/>
        <v>7509</v>
      </c>
      <c r="AQ47" s="362">
        <f t="shared" si="8"/>
      </c>
    </row>
    <row r="48" spans="3:43" s="362" customFormat="1" ht="19.5" customHeight="1">
      <c r="C48" s="676" t="s">
        <v>55</v>
      </c>
      <c r="D48" s="661" t="s">
        <v>33</v>
      </c>
      <c r="E48" s="662"/>
      <c r="F48" s="350">
        <f aca="true" t="shared" si="46" ref="F48:L53">R48+AD48</f>
        <v>521</v>
      </c>
      <c r="G48" s="351">
        <f t="shared" si="46"/>
        <v>485</v>
      </c>
      <c r="H48" s="351">
        <f t="shared" si="46"/>
        <v>127</v>
      </c>
      <c r="I48" s="352">
        <f t="shared" si="46"/>
        <v>479</v>
      </c>
      <c r="J48" s="352">
        <f t="shared" si="46"/>
        <v>275</v>
      </c>
      <c r="K48" s="352">
        <f t="shared" si="46"/>
        <v>113</v>
      </c>
      <c r="L48" s="352">
        <f t="shared" si="46"/>
        <v>55</v>
      </c>
      <c r="M48" s="352">
        <f t="shared" si="37"/>
        <v>44</v>
      </c>
      <c r="N48" s="352">
        <f t="shared" si="37"/>
        <v>930</v>
      </c>
      <c r="O48" s="352">
        <f t="shared" si="37"/>
        <v>37</v>
      </c>
      <c r="P48" s="353">
        <f t="shared" si="37"/>
        <v>29</v>
      </c>
      <c r="Q48" s="402">
        <f t="shared" si="3"/>
        <v>3095</v>
      </c>
      <c r="R48" s="355">
        <v>139</v>
      </c>
      <c r="S48" s="356">
        <v>132</v>
      </c>
      <c r="T48" s="356">
        <v>22</v>
      </c>
      <c r="U48" s="357">
        <v>82</v>
      </c>
      <c r="V48" s="357">
        <v>38</v>
      </c>
      <c r="W48" s="357">
        <v>30</v>
      </c>
      <c r="X48" s="357">
        <v>17</v>
      </c>
      <c r="Y48" s="357">
        <v>13</v>
      </c>
      <c r="Z48" s="357">
        <v>278</v>
      </c>
      <c r="AA48" s="358">
        <v>8</v>
      </c>
      <c r="AB48" s="358">
        <v>17</v>
      </c>
      <c r="AC48" s="361">
        <f t="shared" si="5"/>
        <v>776</v>
      </c>
      <c r="AD48" s="355">
        <v>382</v>
      </c>
      <c r="AE48" s="356">
        <v>353</v>
      </c>
      <c r="AF48" s="356">
        <v>105</v>
      </c>
      <c r="AG48" s="357">
        <v>397</v>
      </c>
      <c r="AH48" s="357">
        <v>237</v>
      </c>
      <c r="AI48" s="356">
        <v>83</v>
      </c>
      <c r="AJ48" s="357">
        <v>38</v>
      </c>
      <c r="AK48" s="357">
        <v>31</v>
      </c>
      <c r="AL48" s="357">
        <v>652</v>
      </c>
      <c r="AM48" s="357">
        <v>29</v>
      </c>
      <c r="AN48" s="424">
        <v>12</v>
      </c>
      <c r="AO48" s="361">
        <f aca="true" t="shared" si="47" ref="AO48:AO54">SUM(AD48:AN48)</f>
        <v>2319</v>
      </c>
      <c r="AQ48" s="362">
        <f t="shared" si="8"/>
      </c>
    </row>
    <row r="49" spans="3:43" s="362" customFormat="1" ht="19.5" customHeight="1">
      <c r="C49" s="677"/>
      <c r="D49" s="671" t="s">
        <v>34</v>
      </c>
      <c r="E49" s="672"/>
      <c r="F49" s="382">
        <f t="shared" si="46"/>
        <v>45</v>
      </c>
      <c r="G49" s="383">
        <f t="shared" si="46"/>
        <v>61</v>
      </c>
      <c r="H49" s="383">
        <f t="shared" si="46"/>
        <v>13</v>
      </c>
      <c r="I49" s="384">
        <f t="shared" si="46"/>
        <v>56</v>
      </c>
      <c r="J49" s="384">
        <f t="shared" si="46"/>
        <v>29</v>
      </c>
      <c r="K49" s="384">
        <f t="shared" si="46"/>
        <v>9</v>
      </c>
      <c r="L49" s="384">
        <f t="shared" si="46"/>
        <v>5</v>
      </c>
      <c r="M49" s="384">
        <f t="shared" si="37"/>
        <v>3</v>
      </c>
      <c r="N49" s="384">
        <f t="shared" si="37"/>
        <v>65</v>
      </c>
      <c r="O49" s="384">
        <f t="shared" si="37"/>
        <v>0</v>
      </c>
      <c r="P49" s="411">
        <f t="shared" si="37"/>
        <v>0</v>
      </c>
      <c r="Q49" s="425">
        <f t="shared" si="3"/>
        <v>286</v>
      </c>
      <c r="R49" s="385">
        <v>12</v>
      </c>
      <c r="S49" s="386">
        <v>19</v>
      </c>
      <c r="T49" s="386">
        <v>2</v>
      </c>
      <c r="U49" s="387">
        <v>18</v>
      </c>
      <c r="V49" s="387">
        <v>6</v>
      </c>
      <c r="W49" s="387">
        <v>3</v>
      </c>
      <c r="X49" s="387">
        <v>2</v>
      </c>
      <c r="Y49" s="387">
        <v>0</v>
      </c>
      <c r="Z49" s="387">
        <v>32</v>
      </c>
      <c r="AA49" s="388">
        <v>0</v>
      </c>
      <c r="AB49" s="388">
        <v>0</v>
      </c>
      <c r="AC49" s="361">
        <f t="shared" si="5"/>
        <v>94</v>
      </c>
      <c r="AD49" s="385">
        <v>33</v>
      </c>
      <c r="AE49" s="386">
        <v>42</v>
      </c>
      <c r="AF49" s="386">
        <v>11</v>
      </c>
      <c r="AG49" s="387">
        <v>38</v>
      </c>
      <c r="AH49" s="387">
        <v>23</v>
      </c>
      <c r="AI49" s="386">
        <v>6</v>
      </c>
      <c r="AJ49" s="387">
        <v>3</v>
      </c>
      <c r="AK49" s="387">
        <v>3</v>
      </c>
      <c r="AL49" s="387">
        <v>33</v>
      </c>
      <c r="AM49" s="387">
        <v>0</v>
      </c>
      <c r="AN49" s="390">
        <v>0</v>
      </c>
      <c r="AO49" s="361">
        <f t="shared" si="47"/>
        <v>192</v>
      </c>
      <c r="AQ49" s="362">
        <f t="shared" si="8"/>
      </c>
    </row>
    <row r="50" spans="3:43" s="362" customFormat="1" ht="19.5" customHeight="1">
      <c r="C50" s="677"/>
      <c r="D50" s="671" t="s">
        <v>35</v>
      </c>
      <c r="E50" s="672"/>
      <c r="F50" s="382">
        <f t="shared" si="46"/>
        <v>58</v>
      </c>
      <c r="G50" s="383">
        <f t="shared" si="46"/>
        <v>73</v>
      </c>
      <c r="H50" s="383">
        <f t="shared" si="46"/>
        <v>25</v>
      </c>
      <c r="I50" s="384">
        <f t="shared" si="46"/>
        <v>61</v>
      </c>
      <c r="J50" s="384">
        <f t="shared" si="46"/>
        <v>37</v>
      </c>
      <c r="K50" s="384">
        <f t="shared" si="46"/>
        <v>15</v>
      </c>
      <c r="L50" s="384">
        <f t="shared" si="46"/>
        <v>9</v>
      </c>
      <c r="M50" s="384">
        <f t="shared" si="37"/>
        <v>4</v>
      </c>
      <c r="N50" s="384">
        <f t="shared" si="37"/>
        <v>54</v>
      </c>
      <c r="O50" s="384">
        <f t="shared" si="37"/>
        <v>1</v>
      </c>
      <c r="P50" s="411">
        <f t="shared" si="37"/>
        <v>4</v>
      </c>
      <c r="Q50" s="425">
        <f t="shared" si="3"/>
        <v>341</v>
      </c>
      <c r="R50" s="385">
        <v>16</v>
      </c>
      <c r="S50" s="386">
        <v>30</v>
      </c>
      <c r="T50" s="386">
        <v>3</v>
      </c>
      <c r="U50" s="387">
        <v>16</v>
      </c>
      <c r="V50" s="387">
        <v>6</v>
      </c>
      <c r="W50" s="387">
        <v>4</v>
      </c>
      <c r="X50" s="387">
        <v>3</v>
      </c>
      <c r="Y50" s="387">
        <v>2</v>
      </c>
      <c r="Z50" s="387">
        <v>24</v>
      </c>
      <c r="AA50" s="388">
        <v>1</v>
      </c>
      <c r="AB50" s="388">
        <v>1</v>
      </c>
      <c r="AC50" s="361">
        <f t="shared" si="5"/>
        <v>106</v>
      </c>
      <c r="AD50" s="385">
        <v>42</v>
      </c>
      <c r="AE50" s="386">
        <v>43</v>
      </c>
      <c r="AF50" s="386">
        <v>22</v>
      </c>
      <c r="AG50" s="387">
        <v>45</v>
      </c>
      <c r="AH50" s="387">
        <v>31</v>
      </c>
      <c r="AI50" s="386">
        <v>11</v>
      </c>
      <c r="AJ50" s="387">
        <v>6</v>
      </c>
      <c r="AK50" s="387">
        <v>2</v>
      </c>
      <c r="AL50" s="387">
        <v>30</v>
      </c>
      <c r="AM50" s="387">
        <v>0</v>
      </c>
      <c r="AN50" s="390">
        <v>3</v>
      </c>
      <c r="AO50" s="361">
        <f t="shared" si="47"/>
        <v>235</v>
      </c>
      <c r="AQ50" s="362">
        <f t="shared" si="8"/>
      </c>
    </row>
    <row r="51" spans="3:43" s="362" customFormat="1" ht="19.5" customHeight="1">
      <c r="C51" s="677"/>
      <c r="D51" s="671" t="s">
        <v>36</v>
      </c>
      <c r="E51" s="672"/>
      <c r="F51" s="382">
        <f t="shared" si="46"/>
        <v>41</v>
      </c>
      <c r="G51" s="383">
        <f t="shared" si="46"/>
        <v>44</v>
      </c>
      <c r="H51" s="383">
        <f t="shared" si="46"/>
        <v>16</v>
      </c>
      <c r="I51" s="384">
        <f t="shared" si="46"/>
        <v>26</v>
      </c>
      <c r="J51" s="384">
        <f t="shared" si="46"/>
        <v>27</v>
      </c>
      <c r="K51" s="384">
        <f t="shared" si="46"/>
        <v>7</v>
      </c>
      <c r="L51" s="384">
        <f t="shared" si="46"/>
        <v>3</v>
      </c>
      <c r="M51" s="384">
        <f t="shared" si="37"/>
        <v>3</v>
      </c>
      <c r="N51" s="384">
        <f t="shared" si="37"/>
        <v>112</v>
      </c>
      <c r="O51" s="384">
        <f t="shared" si="37"/>
        <v>2</v>
      </c>
      <c r="P51" s="411">
        <f t="shared" si="37"/>
        <v>23</v>
      </c>
      <c r="Q51" s="425">
        <f t="shared" si="3"/>
        <v>304</v>
      </c>
      <c r="R51" s="385">
        <v>12</v>
      </c>
      <c r="S51" s="386">
        <v>14</v>
      </c>
      <c r="T51" s="386">
        <v>1</v>
      </c>
      <c r="U51" s="387">
        <v>7</v>
      </c>
      <c r="V51" s="387">
        <v>8</v>
      </c>
      <c r="W51" s="387">
        <v>3</v>
      </c>
      <c r="X51" s="387">
        <v>2</v>
      </c>
      <c r="Y51" s="387">
        <v>1</v>
      </c>
      <c r="Z51" s="387">
        <v>39</v>
      </c>
      <c r="AA51" s="388">
        <v>1</v>
      </c>
      <c r="AB51" s="388">
        <v>8</v>
      </c>
      <c r="AC51" s="361">
        <f t="shared" si="5"/>
        <v>96</v>
      </c>
      <c r="AD51" s="385">
        <v>29</v>
      </c>
      <c r="AE51" s="386">
        <v>30</v>
      </c>
      <c r="AF51" s="386">
        <v>15</v>
      </c>
      <c r="AG51" s="387">
        <v>19</v>
      </c>
      <c r="AH51" s="387">
        <v>19</v>
      </c>
      <c r="AI51" s="386">
        <v>4</v>
      </c>
      <c r="AJ51" s="387">
        <v>1</v>
      </c>
      <c r="AK51" s="387">
        <v>2</v>
      </c>
      <c r="AL51" s="387">
        <v>73</v>
      </c>
      <c r="AM51" s="387">
        <v>1</v>
      </c>
      <c r="AN51" s="390">
        <v>15</v>
      </c>
      <c r="AO51" s="361">
        <f t="shared" si="47"/>
        <v>208</v>
      </c>
      <c r="AQ51" s="362">
        <f t="shared" si="8"/>
      </c>
    </row>
    <row r="52" spans="3:43" s="362" customFormat="1" ht="19.5" customHeight="1">
      <c r="C52" s="677"/>
      <c r="D52" s="671" t="s">
        <v>37</v>
      </c>
      <c r="E52" s="672"/>
      <c r="F52" s="382">
        <f t="shared" si="46"/>
        <v>244</v>
      </c>
      <c r="G52" s="383">
        <f t="shared" si="46"/>
        <v>289</v>
      </c>
      <c r="H52" s="383">
        <f t="shared" si="46"/>
        <v>62</v>
      </c>
      <c r="I52" s="384">
        <f t="shared" si="46"/>
        <v>254</v>
      </c>
      <c r="J52" s="384">
        <f t="shared" si="46"/>
        <v>168</v>
      </c>
      <c r="K52" s="384">
        <f t="shared" si="46"/>
        <v>64</v>
      </c>
      <c r="L52" s="384">
        <f t="shared" si="46"/>
        <v>36</v>
      </c>
      <c r="M52" s="384">
        <f t="shared" si="37"/>
        <v>11</v>
      </c>
      <c r="N52" s="384">
        <f t="shared" si="37"/>
        <v>308</v>
      </c>
      <c r="O52" s="384">
        <f t="shared" si="37"/>
        <v>8</v>
      </c>
      <c r="P52" s="411">
        <f t="shared" si="37"/>
        <v>41</v>
      </c>
      <c r="Q52" s="425">
        <f t="shared" si="3"/>
        <v>1485</v>
      </c>
      <c r="R52" s="385">
        <v>75</v>
      </c>
      <c r="S52" s="386">
        <v>88</v>
      </c>
      <c r="T52" s="386">
        <v>16</v>
      </c>
      <c r="U52" s="387">
        <v>59</v>
      </c>
      <c r="V52" s="387">
        <v>29</v>
      </c>
      <c r="W52" s="387">
        <v>21</v>
      </c>
      <c r="X52" s="387">
        <v>17</v>
      </c>
      <c r="Y52" s="387">
        <v>3</v>
      </c>
      <c r="Z52" s="387">
        <v>115</v>
      </c>
      <c r="AA52" s="388">
        <v>4</v>
      </c>
      <c r="AB52" s="388">
        <v>19</v>
      </c>
      <c r="AC52" s="361">
        <f>SUM(R52:AB52)</f>
        <v>446</v>
      </c>
      <c r="AD52" s="385">
        <v>169</v>
      </c>
      <c r="AE52" s="386">
        <v>201</v>
      </c>
      <c r="AF52" s="386">
        <v>46</v>
      </c>
      <c r="AG52" s="387">
        <v>195</v>
      </c>
      <c r="AH52" s="387">
        <v>139</v>
      </c>
      <c r="AI52" s="386">
        <v>43</v>
      </c>
      <c r="AJ52" s="387">
        <v>19</v>
      </c>
      <c r="AK52" s="387">
        <v>8</v>
      </c>
      <c r="AL52" s="387">
        <v>193</v>
      </c>
      <c r="AM52" s="387">
        <v>4</v>
      </c>
      <c r="AN52" s="390">
        <v>22</v>
      </c>
      <c r="AO52" s="361">
        <f t="shared" si="47"/>
        <v>1039</v>
      </c>
      <c r="AQ52" s="362">
        <f t="shared" si="8"/>
      </c>
    </row>
    <row r="53" spans="3:43" s="362" customFormat="1" ht="19.5" customHeight="1" thickBot="1">
      <c r="C53" s="677"/>
      <c r="D53" s="667" t="s">
        <v>38</v>
      </c>
      <c r="E53" s="668"/>
      <c r="F53" s="391">
        <f t="shared" si="46"/>
        <v>167</v>
      </c>
      <c r="G53" s="392">
        <f t="shared" si="46"/>
        <v>155</v>
      </c>
      <c r="H53" s="392">
        <f t="shared" si="46"/>
        <v>59</v>
      </c>
      <c r="I53" s="393">
        <f t="shared" si="46"/>
        <v>118</v>
      </c>
      <c r="J53" s="393">
        <f t="shared" si="46"/>
        <v>84</v>
      </c>
      <c r="K53" s="433">
        <f t="shared" si="46"/>
        <v>40</v>
      </c>
      <c r="L53" s="433">
        <f t="shared" si="46"/>
        <v>22</v>
      </c>
      <c r="M53" s="433">
        <f t="shared" si="37"/>
        <v>12</v>
      </c>
      <c r="N53" s="433">
        <f t="shared" si="37"/>
        <v>184</v>
      </c>
      <c r="O53" s="433">
        <f t="shared" si="37"/>
        <v>0</v>
      </c>
      <c r="P53" s="434">
        <f t="shared" si="37"/>
        <v>23</v>
      </c>
      <c r="Q53" s="435">
        <f t="shared" si="3"/>
        <v>864</v>
      </c>
      <c r="R53" s="395">
        <v>56</v>
      </c>
      <c r="S53" s="396">
        <v>51</v>
      </c>
      <c r="T53" s="396">
        <v>12</v>
      </c>
      <c r="U53" s="397">
        <v>28</v>
      </c>
      <c r="V53" s="397">
        <v>16</v>
      </c>
      <c r="W53" s="397">
        <v>11</v>
      </c>
      <c r="X53" s="397">
        <v>11</v>
      </c>
      <c r="Y53" s="397">
        <v>5</v>
      </c>
      <c r="Z53" s="397">
        <v>63</v>
      </c>
      <c r="AA53" s="398">
        <v>0</v>
      </c>
      <c r="AB53" s="398">
        <v>15</v>
      </c>
      <c r="AC53" s="409">
        <f>SUM(R53:AB53)</f>
        <v>268</v>
      </c>
      <c r="AD53" s="395">
        <v>111</v>
      </c>
      <c r="AE53" s="396">
        <v>104</v>
      </c>
      <c r="AF53" s="396">
        <v>47</v>
      </c>
      <c r="AG53" s="397">
        <v>90</v>
      </c>
      <c r="AH53" s="397">
        <v>68</v>
      </c>
      <c r="AI53" s="455">
        <v>29</v>
      </c>
      <c r="AJ53" s="397">
        <v>11</v>
      </c>
      <c r="AK53" s="397">
        <v>7</v>
      </c>
      <c r="AL53" s="397">
        <v>121</v>
      </c>
      <c r="AM53" s="397">
        <v>0</v>
      </c>
      <c r="AN53" s="400">
        <v>8</v>
      </c>
      <c r="AO53" s="409">
        <f t="shared" si="47"/>
        <v>596</v>
      </c>
      <c r="AQ53" s="362">
        <f t="shared" si="8"/>
      </c>
    </row>
    <row r="54" spans="3:43" s="362" customFormat="1" ht="19.5" customHeight="1" thickBot="1" thickTop="1">
      <c r="C54" s="678"/>
      <c r="D54" s="673" t="s">
        <v>8</v>
      </c>
      <c r="E54" s="674"/>
      <c r="F54" s="363">
        <f>SUM(F48:F53)</f>
        <v>1076</v>
      </c>
      <c r="G54" s="364">
        <f aca="true" t="shared" si="48" ref="G54:L54">SUM(G48:G53)</f>
        <v>1107</v>
      </c>
      <c r="H54" s="364">
        <f t="shared" si="48"/>
        <v>302</v>
      </c>
      <c r="I54" s="365">
        <f t="shared" si="48"/>
        <v>994</v>
      </c>
      <c r="J54" s="365">
        <f t="shared" si="48"/>
        <v>620</v>
      </c>
      <c r="K54" s="365">
        <f t="shared" si="48"/>
        <v>248</v>
      </c>
      <c r="L54" s="365">
        <f t="shared" si="48"/>
        <v>130</v>
      </c>
      <c r="M54" s="365">
        <f t="shared" si="37"/>
        <v>77</v>
      </c>
      <c r="N54" s="365">
        <f>SUM(N48:N53)</f>
        <v>1653</v>
      </c>
      <c r="O54" s="365">
        <f>SUM(O48:O53)</f>
        <v>48</v>
      </c>
      <c r="P54" s="367">
        <f>SUM(P48:P53)</f>
        <v>120</v>
      </c>
      <c r="Q54" s="436">
        <f t="shared" si="3"/>
        <v>6375</v>
      </c>
      <c r="R54" s="369">
        <f aca="true" t="shared" si="49" ref="R54:AB54">SUM(R48:R53)</f>
        <v>310</v>
      </c>
      <c r="S54" s="370">
        <f t="shared" si="49"/>
        <v>334</v>
      </c>
      <c r="T54" s="370">
        <f t="shared" si="49"/>
        <v>56</v>
      </c>
      <c r="U54" s="371">
        <f t="shared" si="49"/>
        <v>210</v>
      </c>
      <c r="V54" s="371">
        <f t="shared" si="49"/>
        <v>103</v>
      </c>
      <c r="W54" s="371">
        <f>SUM(W48:W53)</f>
        <v>72</v>
      </c>
      <c r="X54" s="371">
        <f>SUM(X48:X53)</f>
        <v>52</v>
      </c>
      <c r="Y54" s="371">
        <f>SUM(Y48:Y53)</f>
        <v>24</v>
      </c>
      <c r="Z54" s="371">
        <f>SUM(Z48:Z53)</f>
        <v>551</v>
      </c>
      <c r="AA54" s="371">
        <f>SUM(AA48:AA53)</f>
        <v>14</v>
      </c>
      <c r="AB54" s="372">
        <f t="shared" si="49"/>
        <v>60</v>
      </c>
      <c r="AC54" s="373">
        <f>SUM(R54:AB54)</f>
        <v>1786</v>
      </c>
      <c r="AD54" s="369">
        <f aca="true" t="shared" si="50" ref="AD54:AN54">SUM(AD48:AD53)</f>
        <v>766</v>
      </c>
      <c r="AE54" s="370">
        <f t="shared" si="50"/>
        <v>773</v>
      </c>
      <c r="AF54" s="370">
        <f t="shared" si="50"/>
        <v>246</v>
      </c>
      <c r="AG54" s="371">
        <f t="shared" si="50"/>
        <v>784</v>
      </c>
      <c r="AH54" s="371">
        <f t="shared" si="50"/>
        <v>517</v>
      </c>
      <c r="AI54" s="371">
        <f>SUM(AI48:AI53)</f>
        <v>176</v>
      </c>
      <c r="AJ54" s="371">
        <f>SUM(AJ48:AJ53)</f>
        <v>78</v>
      </c>
      <c r="AK54" s="371">
        <f>SUM(AK48:AK53)</f>
        <v>53</v>
      </c>
      <c r="AL54" s="371">
        <f>SUM(AL48:AL53)</f>
        <v>1102</v>
      </c>
      <c r="AM54" s="371">
        <f>SUM(AM48:AM53)</f>
        <v>34</v>
      </c>
      <c r="AN54" s="456">
        <f t="shared" si="50"/>
        <v>60</v>
      </c>
      <c r="AO54" s="373">
        <f t="shared" si="47"/>
        <v>4589</v>
      </c>
      <c r="AQ54" s="362">
        <f t="shared" si="8"/>
      </c>
    </row>
    <row r="55" spans="3:43" s="362" customFormat="1" ht="19.5" customHeight="1">
      <c r="C55" s="681" t="s">
        <v>39</v>
      </c>
      <c r="D55" s="682"/>
      <c r="E55" s="683"/>
      <c r="F55" s="457">
        <f aca="true" t="shared" si="51" ref="F55:L55">SUM(F9,F11,F15,F18,F19,F21,F25,F37,F43,F45,F46,F48)</f>
        <v>12273</v>
      </c>
      <c r="G55" s="351">
        <f t="shared" si="51"/>
        <v>10792</v>
      </c>
      <c r="H55" s="351">
        <f t="shared" si="51"/>
        <v>3560</v>
      </c>
      <c r="I55" s="351">
        <f t="shared" si="51"/>
        <v>9328</v>
      </c>
      <c r="J55" s="351">
        <f t="shared" si="51"/>
        <v>5813</v>
      </c>
      <c r="K55" s="351">
        <f t="shared" si="51"/>
        <v>2117</v>
      </c>
      <c r="L55" s="374">
        <f t="shared" si="51"/>
        <v>1166</v>
      </c>
      <c r="M55" s="374">
        <f t="shared" si="37"/>
        <v>599</v>
      </c>
      <c r="N55" s="374">
        <f aca="true" t="shared" si="52" ref="N55:AO55">SUM(N9,N11,N15,N18,N19,N21,N25,N37,N43,N45,N46,N48)</f>
        <v>18689</v>
      </c>
      <c r="O55" s="374">
        <f t="shared" si="52"/>
        <v>528</v>
      </c>
      <c r="P55" s="458">
        <f t="shared" si="52"/>
        <v>2221</v>
      </c>
      <c r="Q55" s="459">
        <f t="shared" si="52"/>
        <v>67086</v>
      </c>
      <c r="R55" s="460">
        <f t="shared" si="52"/>
        <v>3113</v>
      </c>
      <c r="S55" s="356">
        <f t="shared" si="52"/>
        <v>2952</v>
      </c>
      <c r="T55" s="356">
        <f t="shared" si="52"/>
        <v>585</v>
      </c>
      <c r="U55" s="356">
        <f t="shared" si="52"/>
        <v>1613</v>
      </c>
      <c r="V55" s="356">
        <f t="shared" si="52"/>
        <v>806</v>
      </c>
      <c r="W55" s="356">
        <f t="shared" si="52"/>
        <v>667</v>
      </c>
      <c r="X55" s="356">
        <f t="shared" si="52"/>
        <v>457</v>
      </c>
      <c r="Y55" s="356">
        <f t="shared" si="52"/>
        <v>206</v>
      </c>
      <c r="Z55" s="356">
        <f t="shared" si="52"/>
        <v>5423</v>
      </c>
      <c r="AA55" s="356">
        <f t="shared" si="52"/>
        <v>139</v>
      </c>
      <c r="AB55" s="414">
        <f t="shared" si="52"/>
        <v>756</v>
      </c>
      <c r="AC55" s="461">
        <f t="shared" si="52"/>
        <v>16717</v>
      </c>
      <c r="AD55" s="355">
        <f t="shared" si="52"/>
        <v>9160</v>
      </c>
      <c r="AE55" s="356">
        <f t="shared" si="52"/>
        <v>7840</v>
      </c>
      <c r="AF55" s="356">
        <f t="shared" si="52"/>
        <v>2975</v>
      </c>
      <c r="AG55" s="356">
        <f t="shared" si="52"/>
        <v>7715</v>
      </c>
      <c r="AH55" s="356">
        <f t="shared" si="52"/>
        <v>5007</v>
      </c>
      <c r="AI55" s="356">
        <f t="shared" si="52"/>
        <v>1450</v>
      </c>
      <c r="AJ55" s="356">
        <f t="shared" si="52"/>
        <v>709</v>
      </c>
      <c r="AK55" s="356">
        <f t="shared" si="52"/>
        <v>393</v>
      </c>
      <c r="AL55" s="356">
        <f t="shared" si="52"/>
        <v>13266</v>
      </c>
      <c r="AM55" s="356">
        <f t="shared" si="52"/>
        <v>389</v>
      </c>
      <c r="AN55" s="356">
        <f t="shared" si="52"/>
        <v>1465</v>
      </c>
      <c r="AO55" s="462">
        <f t="shared" si="52"/>
        <v>50369</v>
      </c>
      <c r="AQ55" s="362">
        <f t="shared" si="8"/>
      </c>
    </row>
    <row r="56" spans="3:43" s="362" customFormat="1" ht="19.5" customHeight="1">
      <c r="C56" s="660" t="s">
        <v>40</v>
      </c>
      <c r="D56" s="684"/>
      <c r="E56" s="685"/>
      <c r="F56" s="463">
        <f>F12+F13+F16+F22+F23+F26+F27+F28+F30+F31+F32+F33+F34+F35+F38+F39+F40+F41+F49+F50+F51+F52+F53</f>
        <v>2130</v>
      </c>
      <c r="G56" s="383">
        <f aca="true" t="shared" si="53" ref="G56:P56">G12+G13+G16+G22+G23+G26+G27+G28+G30+G31+G32+G33+G34+G35+G38+G39+G40+G41+G49+G50+G51+G52+G53</f>
        <v>2301</v>
      </c>
      <c r="H56" s="383">
        <f t="shared" si="53"/>
        <v>797</v>
      </c>
      <c r="I56" s="383">
        <f t="shared" si="53"/>
        <v>1731</v>
      </c>
      <c r="J56" s="383">
        <f t="shared" si="53"/>
        <v>1083</v>
      </c>
      <c r="K56" s="383">
        <f t="shared" si="53"/>
        <v>393</v>
      </c>
      <c r="L56" s="383">
        <f t="shared" si="53"/>
        <v>240</v>
      </c>
      <c r="M56" s="383">
        <f t="shared" si="53"/>
        <v>125</v>
      </c>
      <c r="N56" s="383">
        <f t="shared" si="53"/>
        <v>3074</v>
      </c>
      <c r="O56" s="383">
        <f t="shared" si="53"/>
        <v>100</v>
      </c>
      <c r="P56" s="464">
        <f t="shared" si="53"/>
        <v>673</v>
      </c>
      <c r="Q56" s="465">
        <f>Q12+Q13+Q16+Q22+Q23+Q26+Q27+Q28+Q30+Q31+Q32+Q33+Q34+Q35+Q38+Q39+Q40+Q41+Q49+Q50+Q51+Q52+Q53</f>
        <v>12647</v>
      </c>
      <c r="R56" s="466">
        <f aca="true" t="shared" si="54" ref="R56:AO56">R12+R13+R16+R22+R23+R26+R27+R28+R30+R31+R32+R33+R34+R35+R38+R39+R40+R41+R49+R50+R51+R52+R53</f>
        <v>569</v>
      </c>
      <c r="S56" s="386">
        <f t="shared" si="54"/>
        <v>648</v>
      </c>
      <c r="T56" s="386">
        <f t="shared" si="54"/>
        <v>131</v>
      </c>
      <c r="U56" s="386">
        <f t="shared" si="54"/>
        <v>329</v>
      </c>
      <c r="V56" s="386">
        <f t="shared" si="54"/>
        <v>183</v>
      </c>
      <c r="W56" s="386">
        <f t="shared" si="54"/>
        <v>104</v>
      </c>
      <c r="X56" s="386">
        <f t="shared" si="54"/>
        <v>94</v>
      </c>
      <c r="Y56" s="386">
        <f t="shared" si="54"/>
        <v>46</v>
      </c>
      <c r="Z56" s="386">
        <f t="shared" si="54"/>
        <v>1044</v>
      </c>
      <c r="AA56" s="386">
        <f t="shared" si="54"/>
        <v>32</v>
      </c>
      <c r="AB56" s="386">
        <f t="shared" si="54"/>
        <v>229</v>
      </c>
      <c r="AC56" s="467">
        <f t="shared" si="54"/>
        <v>3409</v>
      </c>
      <c r="AD56" s="466">
        <f t="shared" si="54"/>
        <v>1561</v>
      </c>
      <c r="AE56" s="386">
        <f t="shared" si="54"/>
        <v>1653</v>
      </c>
      <c r="AF56" s="386">
        <f t="shared" si="54"/>
        <v>666</v>
      </c>
      <c r="AG56" s="386">
        <f t="shared" si="54"/>
        <v>1402</v>
      </c>
      <c r="AH56" s="386">
        <f t="shared" si="54"/>
        <v>900</v>
      </c>
      <c r="AI56" s="386">
        <f t="shared" si="54"/>
        <v>289</v>
      </c>
      <c r="AJ56" s="386">
        <f t="shared" si="54"/>
        <v>146</v>
      </c>
      <c r="AK56" s="386">
        <f t="shared" si="54"/>
        <v>79</v>
      </c>
      <c r="AL56" s="386">
        <f t="shared" si="54"/>
        <v>2030</v>
      </c>
      <c r="AM56" s="386">
        <f t="shared" si="54"/>
        <v>68</v>
      </c>
      <c r="AN56" s="468">
        <f t="shared" si="54"/>
        <v>444</v>
      </c>
      <c r="AO56" s="467">
        <f t="shared" si="54"/>
        <v>9238</v>
      </c>
      <c r="AQ56" s="362">
        <f t="shared" si="8"/>
      </c>
    </row>
    <row r="57" spans="3:43" s="362" customFormat="1" ht="19.5" customHeight="1" thickBot="1">
      <c r="C57" s="655" t="s">
        <v>41</v>
      </c>
      <c r="D57" s="686"/>
      <c r="E57" s="687"/>
      <c r="F57" s="469">
        <f aca="true" t="shared" si="55" ref="F57:L57">SUM(F10,F14,F17,F20,F24,F29,F36,F42,F44,F47,F54)</f>
        <v>14403</v>
      </c>
      <c r="G57" s="470">
        <f t="shared" si="55"/>
        <v>13093</v>
      </c>
      <c r="H57" s="470">
        <f t="shared" si="55"/>
        <v>4357</v>
      </c>
      <c r="I57" s="471">
        <f t="shared" si="55"/>
        <v>11059</v>
      </c>
      <c r="J57" s="471">
        <f t="shared" si="55"/>
        <v>6896</v>
      </c>
      <c r="K57" s="471">
        <f t="shared" si="55"/>
        <v>2510</v>
      </c>
      <c r="L57" s="471">
        <f t="shared" si="55"/>
        <v>1406</v>
      </c>
      <c r="M57" s="471">
        <f>Y57+AK57</f>
        <v>724</v>
      </c>
      <c r="N57" s="471">
        <f>SUM(N10,N14,N17,N20,N24,N29,N36,N42,N44,N47,N54)</f>
        <v>21763</v>
      </c>
      <c r="O57" s="471">
        <f>SUM(O10,O14,O17,O20,O24,O29,O36,O42,O44,O47,O54)</f>
        <v>628</v>
      </c>
      <c r="P57" s="472">
        <f>SUM(P10,P14,P17,P20,P24,P29,P36,P42,P44,P47,P54)</f>
        <v>2894</v>
      </c>
      <c r="Q57" s="473">
        <f>SUM(F57:P57)</f>
        <v>79733</v>
      </c>
      <c r="R57" s="474">
        <f aca="true" t="shared" si="56" ref="R57:AB57">SUM(R10,R14,R17,R20,R24,R29,R36,R42,R44,R47,R54)</f>
        <v>3682</v>
      </c>
      <c r="S57" s="475">
        <f t="shared" si="56"/>
        <v>3600</v>
      </c>
      <c r="T57" s="475">
        <f t="shared" si="56"/>
        <v>716</v>
      </c>
      <c r="U57" s="476">
        <f t="shared" si="56"/>
        <v>1942</v>
      </c>
      <c r="V57" s="476">
        <f t="shared" si="56"/>
        <v>989</v>
      </c>
      <c r="W57" s="476">
        <f t="shared" si="56"/>
        <v>771</v>
      </c>
      <c r="X57" s="476">
        <f t="shared" si="56"/>
        <v>551</v>
      </c>
      <c r="Y57" s="476">
        <f t="shared" si="56"/>
        <v>252</v>
      </c>
      <c r="Z57" s="476">
        <f t="shared" si="56"/>
        <v>6467</v>
      </c>
      <c r="AA57" s="476">
        <f t="shared" si="56"/>
        <v>171</v>
      </c>
      <c r="AB57" s="476">
        <f t="shared" si="56"/>
        <v>985</v>
      </c>
      <c r="AC57" s="477">
        <f>SUM(R57:AB57)</f>
        <v>20126</v>
      </c>
      <c r="AD57" s="474">
        <f>SUM(AD10,AD14,AD17,AD20,AD24,AD29,AD36,AD42,AD44,AD47,AD54)</f>
        <v>10721</v>
      </c>
      <c r="AE57" s="475">
        <f aca="true" t="shared" si="57" ref="AE57:AN57">SUM(AE10,AE14,AE17,AE20,AE24,AE29,AE36,AE42,AE44,AE47,AE54)</f>
        <v>9493</v>
      </c>
      <c r="AF57" s="475">
        <f t="shared" si="57"/>
        <v>3641</v>
      </c>
      <c r="AG57" s="476">
        <f t="shared" si="57"/>
        <v>9117</v>
      </c>
      <c r="AH57" s="476">
        <f t="shared" si="57"/>
        <v>5907</v>
      </c>
      <c r="AI57" s="476">
        <f t="shared" si="57"/>
        <v>1739</v>
      </c>
      <c r="AJ57" s="476">
        <f t="shared" si="57"/>
        <v>855</v>
      </c>
      <c r="AK57" s="476">
        <f t="shared" si="57"/>
        <v>472</v>
      </c>
      <c r="AL57" s="476">
        <f t="shared" si="57"/>
        <v>15296</v>
      </c>
      <c r="AM57" s="476">
        <f t="shared" si="57"/>
        <v>457</v>
      </c>
      <c r="AN57" s="478">
        <f t="shared" si="57"/>
        <v>1909</v>
      </c>
      <c r="AO57" s="477">
        <f>SUM(AD57:AN57)</f>
        <v>59607</v>
      </c>
      <c r="AQ57" s="362">
        <f t="shared" si="8"/>
      </c>
    </row>
    <row r="58" spans="3:41" s="362" customFormat="1" ht="10.5" customHeight="1">
      <c r="C58" s="479"/>
      <c r="D58" s="479"/>
      <c r="E58" s="480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</row>
    <row r="59" spans="3:5" s="362" customFormat="1" ht="10.5" customHeight="1">
      <c r="C59" s="479"/>
      <c r="D59" s="479"/>
      <c r="E59" s="480"/>
    </row>
    <row r="60" spans="3:5" s="362" customFormat="1" ht="10.5" customHeight="1">
      <c r="C60" s="479"/>
      <c r="D60" s="479"/>
      <c r="E60" s="480"/>
    </row>
    <row r="61" spans="3:5" s="362" customFormat="1" ht="10.5" customHeight="1">
      <c r="C61" s="479"/>
      <c r="D61" s="479"/>
      <c r="E61" s="480"/>
    </row>
    <row r="62" spans="3:5" s="362" customFormat="1" ht="10.5" customHeight="1">
      <c r="C62" s="479"/>
      <c r="D62" s="479"/>
      <c r="E62" s="480"/>
    </row>
    <row r="63" spans="3:5" s="362" customFormat="1" ht="10.5" customHeight="1">
      <c r="C63" s="479"/>
      <c r="D63" s="479"/>
      <c r="E63" s="480"/>
    </row>
    <row r="64" spans="3:5" s="362" customFormat="1" ht="10.5" customHeight="1">
      <c r="C64" s="479"/>
      <c r="D64" s="479"/>
      <c r="E64" s="480"/>
    </row>
    <row r="65" spans="3:5" s="362" customFormat="1" ht="10.5" customHeight="1">
      <c r="C65" s="479"/>
      <c r="D65" s="479"/>
      <c r="E65" s="480"/>
    </row>
    <row r="66" spans="3:5" s="362" customFormat="1" ht="10.5" customHeight="1">
      <c r="C66" s="479"/>
      <c r="D66" s="479"/>
      <c r="E66" s="480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</sheetData>
  <sheetProtection/>
  <mergeCells count="101">
    <mergeCell ref="C55:E55"/>
    <mergeCell ref="C56:E56"/>
    <mergeCell ref="C57:E57"/>
    <mergeCell ref="C48:C54"/>
    <mergeCell ref="D48:E48"/>
    <mergeCell ref="D49:E49"/>
    <mergeCell ref="D50:E50"/>
    <mergeCell ref="D51:E51"/>
    <mergeCell ref="D52:E52"/>
    <mergeCell ref="D53:E53"/>
    <mergeCell ref="D54:E54"/>
    <mergeCell ref="C43:C44"/>
    <mergeCell ref="D43:E43"/>
    <mergeCell ref="D44:E44"/>
    <mergeCell ref="C45:C47"/>
    <mergeCell ref="D45:E45"/>
    <mergeCell ref="D46:E46"/>
    <mergeCell ref="D47:E47"/>
    <mergeCell ref="C37:C42"/>
    <mergeCell ref="D37:E37"/>
    <mergeCell ref="D38:E38"/>
    <mergeCell ref="D39:E39"/>
    <mergeCell ref="D40:E40"/>
    <mergeCell ref="D41:E41"/>
    <mergeCell ref="D42:E42"/>
    <mergeCell ref="D29:E29"/>
    <mergeCell ref="C30:C36"/>
    <mergeCell ref="D30:E30"/>
    <mergeCell ref="D31:E31"/>
    <mergeCell ref="D32:E32"/>
    <mergeCell ref="D33:E33"/>
    <mergeCell ref="D34:E34"/>
    <mergeCell ref="D35:E35"/>
    <mergeCell ref="D36:E36"/>
    <mergeCell ref="C21:C24"/>
    <mergeCell ref="D21:E21"/>
    <mergeCell ref="D22:E22"/>
    <mergeCell ref="D23:E23"/>
    <mergeCell ref="D24:E24"/>
    <mergeCell ref="C25:C29"/>
    <mergeCell ref="D25:E25"/>
    <mergeCell ref="D26:E26"/>
    <mergeCell ref="D27:E27"/>
    <mergeCell ref="D28:E28"/>
    <mergeCell ref="C15:C17"/>
    <mergeCell ref="D15:E15"/>
    <mergeCell ref="D16:E16"/>
    <mergeCell ref="D17:E17"/>
    <mergeCell ref="C18:C20"/>
    <mergeCell ref="D18:E18"/>
    <mergeCell ref="D19:E19"/>
    <mergeCell ref="D20:E20"/>
    <mergeCell ref="AO5:AO8"/>
    <mergeCell ref="C9:C10"/>
    <mergeCell ref="D9:E9"/>
    <mergeCell ref="D10:E10"/>
    <mergeCell ref="C11:C14"/>
    <mergeCell ref="D11:E11"/>
    <mergeCell ref="D12:E12"/>
    <mergeCell ref="D13:E13"/>
    <mergeCell ref="D14:E14"/>
    <mergeCell ref="AI5:AI8"/>
    <mergeCell ref="AJ5:AJ8"/>
    <mergeCell ref="AK5:AK8"/>
    <mergeCell ref="AL5:AL8"/>
    <mergeCell ref="AM5:AM8"/>
    <mergeCell ref="AN5:AN8"/>
    <mergeCell ref="AC5:AC8"/>
    <mergeCell ref="AD5:AD8"/>
    <mergeCell ref="AE5:AE8"/>
    <mergeCell ref="AF5:AF8"/>
    <mergeCell ref="AG5:AG8"/>
    <mergeCell ref="AH5:AH8"/>
    <mergeCell ref="W5:W8"/>
    <mergeCell ref="X5:X8"/>
    <mergeCell ref="Y5:Y8"/>
    <mergeCell ref="Z5:Z8"/>
    <mergeCell ref="AA5:AA8"/>
    <mergeCell ref="AB5:AB8"/>
    <mergeCell ref="Q5:Q8"/>
    <mergeCell ref="R5:R8"/>
    <mergeCell ref="S5:S8"/>
    <mergeCell ref="T5:T8"/>
    <mergeCell ref="U5:U8"/>
    <mergeCell ref="V5:V8"/>
    <mergeCell ref="K5:K8"/>
    <mergeCell ref="L5:L8"/>
    <mergeCell ref="M5:M8"/>
    <mergeCell ref="N5:N8"/>
    <mergeCell ref="O5:O8"/>
    <mergeCell ref="P5:P8"/>
    <mergeCell ref="C3:C8"/>
    <mergeCell ref="D3:E8"/>
    <mergeCell ref="F3:Q3"/>
    <mergeCell ref="R3:AC3"/>
    <mergeCell ref="AD3:AO3"/>
    <mergeCell ref="F5:F8"/>
    <mergeCell ref="G5:G8"/>
    <mergeCell ref="H5:H8"/>
    <mergeCell ref="I5:I8"/>
    <mergeCell ref="J5:J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7" r:id="rId1"/>
  <colBreaks count="2" manualBreakCount="2">
    <brk id="16" max="56" man="1"/>
    <brk id="2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1:AN66"/>
  <sheetViews>
    <sheetView zoomScaleSheetLayoutView="55" zoomScalePageLayoutView="0" workbookViewId="0" topLeftCell="A1">
      <selection activeCell="E15" sqref="E15"/>
    </sheetView>
  </sheetViews>
  <sheetFormatPr defaultColWidth="10.00390625" defaultRowHeight="15" customHeight="1"/>
  <cols>
    <col min="1" max="1" width="2.25390625" style="77" customWidth="1"/>
    <col min="2" max="2" width="9.50390625" style="482" customWidth="1"/>
    <col min="3" max="3" width="3.00390625" style="482" customWidth="1"/>
    <col min="4" max="4" width="11.75390625" style="334" customWidth="1"/>
    <col min="5" max="40" width="10.00390625" style="77" customWidth="1"/>
    <col min="41" max="16384" width="10.00390625" style="77" customWidth="1"/>
  </cols>
  <sheetData>
    <row r="1" spans="2:40" ht="18" customHeight="1">
      <c r="B1" s="331" t="s">
        <v>108</v>
      </c>
      <c r="C1" s="333"/>
      <c r="F1" s="333"/>
      <c r="G1" s="333"/>
      <c r="H1" s="338"/>
      <c r="I1" s="338"/>
      <c r="J1" s="338"/>
      <c r="K1" s="338"/>
      <c r="L1" s="340"/>
      <c r="M1" s="194"/>
      <c r="N1" s="194"/>
      <c r="O1" s="194"/>
      <c r="P1" s="194"/>
      <c r="Q1" s="339"/>
      <c r="R1" s="339"/>
      <c r="S1" s="339"/>
      <c r="T1" s="338"/>
      <c r="U1" s="338"/>
      <c r="V1" s="338"/>
      <c r="W1" s="338"/>
      <c r="X1" s="338"/>
      <c r="Y1" s="338"/>
      <c r="Z1" s="338"/>
      <c r="AA1" s="194"/>
      <c r="AB1" s="194"/>
      <c r="AC1" s="339"/>
      <c r="AD1" s="339"/>
      <c r="AE1" s="339"/>
      <c r="AF1" s="338"/>
      <c r="AG1" s="338"/>
      <c r="AH1" s="338"/>
      <c r="AI1" s="340"/>
      <c r="AJ1" s="338"/>
      <c r="AK1" s="338"/>
      <c r="AL1" s="338"/>
      <c r="AM1" s="194"/>
      <c r="AN1" s="194"/>
    </row>
    <row r="2" spans="2:40" ht="13.5" customHeight="1" thickBot="1">
      <c r="B2" s="333"/>
      <c r="C2" s="333"/>
      <c r="E2" s="333"/>
      <c r="F2" s="333"/>
      <c r="G2" s="333"/>
      <c r="H2" s="338"/>
      <c r="I2" s="338"/>
      <c r="J2" s="338"/>
      <c r="K2" s="338"/>
      <c r="L2" s="340"/>
      <c r="M2" s="194"/>
      <c r="N2" s="194"/>
      <c r="O2" s="194"/>
      <c r="P2" s="194"/>
      <c r="Q2" s="339"/>
      <c r="R2" s="339"/>
      <c r="S2" s="339"/>
      <c r="T2" s="338"/>
      <c r="U2" s="338"/>
      <c r="V2" s="338"/>
      <c r="W2" s="338"/>
      <c r="X2" s="338"/>
      <c r="Y2" s="338"/>
      <c r="Z2" s="338"/>
      <c r="AA2" s="194"/>
      <c r="AB2" s="194"/>
      <c r="AC2" s="339"/>
      <c r="AD2" s="339"/>
      <c r="AE2" s="339"/>
      <c r="AF2" s="338"/>
      <c r="AG2" s="338"/>
      <c r="AH2" s="338"/>
      <c r="AI2" s="340"/>
      <c r="AJ2" s="338"/>
      <c r="AK2" s="338"/>
      <c r="AL2" s="338"/>
      <c r="AM2" s="194"/>
      <c r="AN2" s="194"/>
    </row>
    <row r="3" spans="2:40" ht="15" customHeight="1" thickBot="1">
      <c r="B3" s="632" t="s">
        <v>44</v>
      </c>
      <c r="C3" s="635" t="s">
        <v>43</v>
      </c>
      <c r="D3" s="636"/>
      <c r="E3" s="641" t="s">
        <v>96</v>
      </c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3"/>
      <c r="Q3" s="644" t="s">
        <v>97</v>
      </c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6"/>
      <c r="AC3" s="644" t="s">
        <v>98</v>
      </c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6"/>
    </row>
    <row r="4" spans="2:40" ht="15" customHeight="1">
      <c r="B4" s="633"/>
      <c r="C4" s="637"/>
      <c r="D4" s="638"/>
      <c r="E4" s="483">
        <v>1</v>
      </c>
      <c r="F4" s="342">
        <v>2</v>
      </c>
      <c r="G4" s="484">
        <v>3</v>
      </c>
      <c r="H4" s="342">
        <v>4</v>
      </c>
      <c r="I4" s="342">
        <v>5</v>
      </c>
      <c r="J4" s="342">
        <v>6</v>
      </c>
      <c r="K4" s="342">
        <v>7</v>
      </c>
      <c r="L4" s="342">
        <v>8</v>
      </c>
      <c r="M4" s="342">
        <v>9</v>
      </c>
      <c r="N4" s="342">
        <v>10</v>
      </c>
      <c r="O4" s="485">
        <v>11</v>
      </c>
      <c r="P4" s="343"/>
      <c r="Q4" s="486">
        <v>1</v>
      </c>
      <c r="R4" s="345">
        <v>2</v>
      </c>
      <c r="S4" s="345">
        <v>3</v>
      </c>
      <c r="T4" s="345">
        <v>4</v>
      </c>
      <c r="U4" s="345">
        <v>5</v>
      </c>
      <c r="V4" s="345">
        <v>6</v>
      </c>
      <c r="W4" s="345">
        <v>7</v>
      </c>
      <c r="X4" s="345">
        <v>8</v>
      </c>
      <c r="Y4" s="346">
        <v>9</v>
      </c>
      <c r="Z4" s="346">
        <v>10</v>
      </c>
      <c r="AA4" s="346">
        <v>11</v>
      </c>
      <c r="AB4" s="347"/>
      <c r="AC4" s="344">
        <v>1</v>
      </c>
      <c r="AD4" s="345">
        <v>2</v>
      </c>
      <c r="AE4" s="345">
        <v>3</v>
      </c>
      <c r="AF4" s="345">
        <v>4</v>
      </c>
      <c r="AG4" s="345">
        <v>5</v>
      </c>
      <c r="AH4" s="345">
        <v>6</v>
      </c>
      <c r="AI4" s="345">
        <v>7</v>
      </c>
      <c r="AJ4" s="345">
        <v>8</v>
      </c>
      <c r="AK4" s="346">
        <v>9</v>
      </c>
      <c r="AL4" s="346">
        <v>10</v>
      </c>
      <c r="AM4" s="346">
        <v>11</v>
      </c>
      <c r="AN4" s="487"/>
    </row>
    <row r="5" spans="2:40" ht="15" customHeight="1">
      <c r="B5" s="633"/>
      <c r="C5" s="637"/>
      <c r="D5" s="638"/>
      <c r="E5" s="688" t="s">
        <v>99</v>
      </c>
      <c r="F5" s="690" t="s">
        <v>100</v>
      </c>
      <c r="G5" s="691" t="s">
        <v>101</v>
      </c>
      <c r="H5" s="690" t="s">
        <v>102</v>
      </c>
      <c r="I5" s="690" t="s">
        <v>103</v>
      </c>
      <c r="J5" s="690" t="s">
        <v>104</v>
      </c>
      <c r="K5" s="690" t="s">
        <v>105</v>
      </c>
      <c r="L5" s="690" t="s">
        <v>106</v>
      </c>
      <c r="M5" s="690" t="s">
        <v>107</v>
      </c>
      <c r="N5" s="690" t="s">
        <v>93</v>
      </c>
      <c r="O5" s="693" t="s">
        <v>94</v>
      </c>
      <c r="P5" s="695" t="s">
        <v>58</v>
      </c>
      <c r="Q5" s="647" t="s">
        <v>99</v>
      </c>
      <c r="R5" s="648" t="s">
        <v>100</v>
      </c>
      <c r="S5" s="648" t="s">
        <v>101</v>
      </c>
      <c r="T5" s="648" t="s">
        <v>102</v>
      </c>
      <c r="U5" s="648" t="s">
        <v>103</v>
      </c>
      <c r="V5" s="648" t="s">
        <v>104</v>
      </c>
      <c r="W5" s="648" t="s">
        <v>105</v>
      </c>
      <c r="X5" s="648" t="s">
        <v>106</v>
      </c>
      <c r="Y5" s="648" t="s">
        <v>107</v>
      </c>
      <c r="Z5" s="648" t="s">
        <v>93</v>
      </c>
      <c r="AA5" s="650" t="s">
        <v>94</v>
      </c>
      <c r="AB5" s="652" t="s">
        <v>58</v>
      </c>
      <c r="AC5" s="647" t="s">
        <v>99</v>
      </c>
      <c r="AD5" s="648" t="s">
        <v>100</v>
      </c>
      <c r="AE5" s="648" t="s">
        <v>101</v>
      </c>
      <c r="AF5" s="648" t="s">
        <v>102</v>
      </c>
      <c r="AG5" s="648" t="s">
        <v>103</v>
      </c>
      <c r="AH5" s="648" t="s">
        <v>104</v>
      </c>
      <c r="AI5" s="648" t="s">
        <v>105</v>
      </c>
      <c r="AJ5" s="648" t="s">
        <v>106</v>
      </c>
      <c r="AK5" s="648" t="s">
        <v>107</v>
      </c>
      <c r="AL5" s="648" t="s">
        <v>93</v>
      </c>
      <c r="AM5" s="650" t="s">
        <v>94</v>
      </c>
      <c r="AN5" s="652" t="s">
        <v>58</v>
      </c>
    </row>
    <row r="6" spans="2:40" ht="15" customHeight="1">
      <c r="B6" s="633"/>
      <c r="C6" s="637"/>
      <c r="D6" s="638"/>
      <c r="E6" s="688"/>
      <c r="F6" s="690"/>
      <c r="G6" s="691"/>
      <c r="H6" s="690"/>
      <c r="I6" s="690"/>
      <c r="J6" s="690"/>
      <c r="K6" s="690"/>
      <c r="L6" s="690"/>
      <c r="M6" s="690"/>
      <c r="N6" s="690"/>
      <c r="O6" s="693"/>
      <c r="P6" s="695"/>
      <c r="Q6" s="647"/>
      <c r="R6" s="648"/>
      <c r="S6" s="648"/>
      <c r="T6" s="648"/>
      <c r="U6" s="648"/>
      <c r="V6" s="648"/>
      <c r="W6" s="648"/>
      <c r="X6" s="648"/>
      <c r="Y6" s="648"/>
      <c r="Z6" s="648"/>
      <c r="AA6" s="650"/>
      <c r="AB6" s="652"/>
      <c r="AC6" s="647"/>
      <c r="AD6" s="648"/>
      <c r="AE6" s="648"/>
      <c r="AF6" s="648"/>
      <c r="AG6" s="648"/>
      <c r="AH6" s="648"/>
      <c r="AI6" s="648"/>
      <c r="AJ6" s="648"/>
      <c r="AK6" s="648"/>
      <c r="AL6" s="648"/>
      <c r="AM6" s="650"/>
      <c r="AN6" s="652"/>
    </row>
    <row r="7" spans="2:40" ht="18" customHeight="1">
      <c r="B7" s="633"/>
      <c r="C7" s="637"/>
      <c r="D7" s="638"/>
      <c r="E7" s="688"/>
      <c r="F7" s="690"/>
      <c r="G7" s="691"/>
      <c r="H7" s="690"/>
      <c r="I7" s="690"/>
      <c r="J7" s="690"/>
      <c r="K7" s="690"/>
      <c r="L7" s="690"/>
      <c r="M7" s="690"/>
      <c r="N7" s="690"/>
      <c r="O7" s="693"/>
      <c r="P7" s="695"/>
      <c r="Q7" s="647"/>
      <c r="R7" s="648"/>
      <c r="S7" s="648"/>
      <c r="T7" s="648"/>
      <c r="U7" s="648"/>
      <c r="V7" s="648"/>
      <c r="W7" s="648"/>
      <c r="X7" s="648"/>
      <c r="Y7" s="648"/>
      <c r="Z7" s="648"/>
      <c r="AA7" s="650"/>
      <c r="AB7" s="652"/>
      <c r="AC7" s="647"/>
      <c r="AD7" s="648"/>
      <c r="AE7" s="648"/>
      <c r="AF7" s="648"/>
      <c r="AG7" s="648"/>
      <c r="AH7" s="648"/>
      <c r="AI7" s="648"/>
      <c r="AJ7" s="648"/>
      <c r="AK7" s="648"/>
      <c r="AL7" s="648"/>
      <c r="AM7" s="650"/>
      <c r="AN7" s="652"/>
    </row>
    <row r="8" spans="2:40" ht="130.5" customHeight="1" thickBot="1">
      <c r="B8" s="634"/>
      <c r="C8" s="639"/>
      <c r="D8" s="640"/>
      <c r="E8" s="689"/>
      <c r="F8" s="690"/>
      <c r="G8" s="691"/>
      <c r="H8" s="690"/>
      <c r="I8" s="690"/>
      <c r="J8" s="690"/>
      <c r="K8" s="690"/>
      <c r="L8" s="690"/>
      <c r="M8" s="692"/>
      <c r="N8" s="692"/>
      <c r="O8" s="694"/>
      <c r="P8" s="695"/>
      <c r="Q8" s="647"/>
      <c r="R8" s="648"/>
      <c r="S8" s="648"/>
      <c r="T8" s="648"/>
      <c r="U8" s="648"/>
      <c r="V8" s="648"/>
      <c r="W8" s="648"/>
      <c r="X8" s="648"/>
      <c r="Y8" s="649"/>
      <c r="Z8" s="649"/>
      <c r="AA8" s="651"/>
      <c r="AB8" s="652"/>
      <c r="AC8" s="647"/>
      <c r="AD8" s="648"/>
      <c r="AE8" s="648"/>
      <c r="AF8" s="648"/>
      <c r="AG8" s="648"/>
      <c r="AH8" s="648"/>
      <c r="AI8" s="648"/>
      <c r="AJ8" s="648"/>
      <c r="AK8" s="649"/>
      <c r="AL8" s="649"/>
      <c r="AM8" s="651"/>
      <c r="AN8" s="653"/>
    </row>
    <row r="9" spans="2:40" s="362" customFormat="1" ht="19.5" customHeight="1" thickBot="1">
      <c r="B9" s="654" t="s">
        <v>45</v>
      </c>
      <c r="C9" s="679" t="s">
        <v>7</v>
      </c>
      <c r="D9" s="680"/>
      <c r="E9" s="457">
        <f>Q9+AC9</f>
        <v>5100</v>
      </c>
      <c r="F9" s="351">
        <f aca="true" t="shared" si="0" ref="F9:O9">R9+AD9</f>
        <v>2965</v>
      </c>
      <c r="G9" s="488">
        <f t="shared" si="0"/>
        <v>1816</v>
      </c>
      <c r="H9" s="351">
        <f t="shared" si="0"/>
        <v>2059</v>
      </c>
      <c r="I9" s="351">
        <f t="shared" si="0"/>
        <v>1870</v>
      </c>
      <c r="J9" s="352">
        <f t="shared" si="0"/>
        <v>2464</v>
      </c>
      <c r="K9" s="352">
        <f t="shared" si="0"/>
        <v>174</v>
      </c>
      <c r="L9" s="352">
        <f t="shared" si="0"/>
        <v>328</v>
      </c>
      <c r="M9" s="489">
        <f t="shared" si="0"/>
        <v>76</v>
      </c>
      <c r="N9" s="489">
        <f t="shared" si="0"/>
        <v>60</v>
      </c>
      <c r="O9" s="353">
        <f t="shared" si="0"/>
        <v>345</v>
      </c>
      <c r="P9" s="354">
        <f aca="true" t="shared" si="1" ref="P9:P54">SUM(E9:O9)</f>
        <v>17257</v>
      </c>
      <c r="Q9" s="355">
        <v>1038</v>
      </c>
      <c r="R9" s="490">
        <v>666</v>
      </c>
      <c r="S9" s="490">
        <v>391</v>
      </c>
      <c r="T9" s="356">
        <v>345</v>
      </c>
      <c r="U9" s="356">
        <v>345</v>
      </c>
      <c r="V9" s="357">
        <v>572</v>
      </c>
      <c r="W9" s="357">
        <v>54</v>
      </c>
      <c r="X9" s="357">
        <v>61</v>
      </c>
      <c r="Y9" s="358">
        <v>53</v>
      </c>
      <c r="Z9" s="358">
        <v>18</v>
      </c>
      <c r="AA9" s="358">
        <v>117</v>
      </c>
      <c r="AB9" s="359">
        <f aca="true" t="shared" si="2" ref="AB9:AB19">SUM(Q9:AA9)</f>
        <v>3660</v>
      </c>
      <c r="AC9" s="355">
        <v>4062</v>
      </c>
      <c r="AD9" s="490">
        <v>2299</v>
      </c>
      <c r="AE9" s="490">
        <v>1425</v>
      </c>
      <c r="AF9" s="356">
        <v>1714</v>
      </c>
      <c r="AG9" s="356">
        <v>1525</v>
      </c>
      <c r="AH9" s="357">
        <v>1892</v>
      </c>
      <c r="AI9" s="357">
        <v>120</v>
      </c>
      <c r="AJ9" s="357">
        <v>267</v>
      </c>
      <c r="AK9" s="357">
        <v>23</v>
      </c>
      <c r="AL9" s="357">
        <v>42</v>
      </c>
      <c r="AM9" s="360">
        <v>228</v>
      </c>
      <c r="AN9" s="361">
        <f aca="true" t="shared" si="3" ref="AN9:AN19">SUM(AC9:AM9)</f>
        <v>13597</v>
      </c>
    </row>
    <row r="10" spans="2:40" s="362" customFormat="1" ht="19.5" customHeight="1" thickBot="1" thickTop="1">
      <c r="B10" s="655"/>
      <c r="C10" s="673" t="s">
        <v>8</v>
      </c>
      <c r="D10" s="674"/>
      <c r="E10" s="419">
        <f aca="true" t="shared" si="4" ref="E10:O10">SUM(E9:E9)</f>
        <v>5100</v>
      </c>
      <c r="F10" s="364">
        <f t="shared" si="4"/>
        <v>2965</v>
      </c>
      <c r="G10" s="491">
        <f t="shared" si="4"/>
        <v>1816</v>
      </c>
      <c r="H10" s="364">
        <f t="shared" si="4"/>
        <v>2059</v>
      </c>
      <c r="I10" s="364">
        <f t="shared" si="4"/>
        <v>1870</v>
      </c>
      <c r="J10" s="365">
        <f t="shared" si="4"/>
        <v>2464</v>
      </c>
      <c r="K10" s="365">
        <f t="shared" si="4"/>
        <v>174</v>
      </c>
      <c r="L10" s="365">
        <f t="shared" si="4"/>
        <v>328</v>
      </c>
      <c r="M10" s="366">
        <f t="shared" si="4"/>
        <v>76</v>
      </c>
      <c r="N10" s="365">
        <f t="shared" si="4"/>
        <v>60</v>
      </c>
      <c r="O10" s="367">
        <f t="shared" si="4"/>
        <v>345</v>
      </c>
      <c r="P10" s="492">
        <f t="shared" si="1"/>
        <v>17257</v>
      </c>
      <c r="Q10" s="369">
        <f aca="true" t="shared" si="5" ref="Q10:AA10">SUM(Q9:Q9)</f>
        <v>1038</v>
      </c>
      <c r="R10" s="430">
        <f t="shared" si="5"/>
        <v>666</v>
      </c>
      <c r="S10" s="430">
        <f t="shared" si="5"/>
        <v>391</v>
      </c>
      <c r="T10" s="370">
        <f t="shared" si="5"/>
        <v>345</v>
      </c>
      <c r="U10" s="370">
        <f t="shared" si="5"/>
        <v>345</v>
      </c>
      <c r="V10" s="371">
        <f t="shared" si="5"/>
        <v>572</v>
      </c>
      <c r="W10" s="371">
        <f t="shared" si="5"/>
        <v>54</v>
      </c>
      <c r="X10" s="371">
        <f t="shared" si="5"/>
        <v>61</v>
      </c>
      <c r="Y10" s="371">
        <f t="shared" si="5"/>
        <v>53</v>
      </c>
      <c r="Z10" s="371">
        <f t="shared" si="5"/>
        <v>18</v>
      </c>
      <c r="AA10" s="372">
        <f t="shared" si="5"/>
        <v>117</v>
      </c>
      <c r="AB10" s="373">
        <f t="shared" si="2"/>
        <v>3660</v>
      </c>
      <c r="AC10" s="369">
        <f aca="true" t="shared" si="6" ref="AC10:AM10">SUM(AC9:AC9)</f>
        <v>4062</v>
      </c>
      <c r="AD10" s="430">
        <f t="shared" si="6"/>
        <v>2299</v>
      </c>
      <c r="AE10" s="430">
        <f t="shared" si="6"/>
        <v>1425</v>
      </c>
      <c r="AF10" s="370">
        <f t="shared" si="6"/>
        <v>1714</v>
      </c>
      <c r="AG10" s="370">
        <f t="shared" si="6"/>
        <v>1525</v>
      </c>
      <c r="AH10" s="371">
        <f t="shared" si="6"/>
        <v>1892</v>
      </c>
      <c r="AI10" s="371">
        <f t="shared" si="6"/>
        <v>120</v>
      </c>
      <c r="AJ10" s="371">
        <f t="shared" si="6"/>
        <v>267</v>
      </c>
      <c r="AK10" s="371">
        <f t="shared" si="6"/>
        <v>23</v>
      </c>
      <c r="AL10" s="371">
        <f t="shared" si="6"/>
        <v>42</v>
      </c>
      <c r="AM10" s="371">
        <f t="shared" si="6"/>
        <v>228</v>
      </c>
      <c r="AN10" s="373">
        <f t="shared" si="3"/>
        <v>13597</v>
      </c>
    </row>
    <row r="11" spans="2:40" s="362" customFormat="1" ht="19.5" customHeight="1">
      <c r="B11" s="654" t="s">
        <v>47</v>
      </c>
      <c r="C11" s="661" t="s">
        <v>11</v>
      </c>
      <c r="D11" s="662"/>
      <c r="E11" s="457">
        <f aca="true" t="shared" si="7" ref="E11:O13">Q11+AC11</f>
        <v>1483</v>
      </c>
      <c r="F11" s="374">
        <f t="shared" si="7"/>
        <v>779</v>
      </c>
      <c r="G11" s="493">
        <f t="shared" si="7"/>
        <v>504</v>
      </c>
      <c r="H11" s="374">
        <f t="shared" si="7"/>
        <v>530</v>
      </c>
      <c r="I11" s="374">
        <f t="shared" si="7"/>
        <v>477</v>
      </c>
      <c r="J11" s="375">
        <f t="shared" si="7"/>
        <v>391</v>
      </c>
      <c r="K11" s="375">
        <f t="shared" si="7"/>
        <v>33</v>
      </c>
      <c r="L11" s="375">
        <f t="shared" si="7"/>
        <v>54</v>
      </c>
      <c r="M11" s="393">
        <f t="shared" si="7"/>
        <v>30</v>
      </c>
      <c r="N11" s="393">
        <f t="shared" si="7"/>
        <v>31</v>
      </c>
      <c r="O11" s="445">
        <f t="shared" si="7"/>
        <v>86</v>
      </c>
      <c r="P11" s="401">
        <f t="shared" si="1"/>
        <v>4398</v>
      </c>
      <c r="Q11" s="377">
        <v>312</v>
      </c>
      <c r="R11" s="494">
        <v>201</v>
      </c>
      <c r="S11" s="494">
        <v>109</v>
      </c>
      <c r="T11" s="378">
        <v>98</v>
      </c>
      <c r="U11" s="378">
        <v>88</v>
      </c>
      <c r="V11" s="379">
        <v>80</v>
      </c>
      <c r="W11" s="379">
        <v>5</v>
      </c>
      <c r="X11" s="379">
        <v>16</v>
      </c>
      <c r="Y11" s="380">
        <v>10</v>
      </c>
      <c r="Z11" s="380">
        <v>12</v>
      </c>
      <c r="AA11" s="380">
        <v>38</v>
      </c>
      <c r="AB11" s="361">
        <f t="shared" si="2"/>
        <v>969</v>
      </c>
      <c r="AC11" s="377">
        <v>1171</v>
      </c>
      <c r="AD11" s="494">
        <v>578</v>
      </c>
      <c r="AE11" s="494">
        <v>395</v>
      </c>
      <c r="AF11" s="378">
        <v>432</v>
      </c>
      <c r="AG11" s="378">
        <v>389</v>
      </c>
      <c r="AH11" s="379">
        <v>311</v>
      </c>
      <c r="AI11" s="379">
        <v>28</v>
      </c>
      <c r="AJ11" s="379">
        <v>38</v>
      </c>
      <c r="AK11" s="379">
        <v>20</v>
      </c>
      <c r="AL11" s="379">
        <v>19</v>
      </c>
      <c r="AM11" s="381">
        <v>48</v>
      </c>
      <c r="AN11" s="361">
        <f t="shared" si="3"/>
        <v>3429</v>
      </c>
    </row>
    <row r="12" spans="2:40" s="362" customFormat="1" ht="19.5" customHeight="1">
      <c r="B12" s="660"/>
      <c r="C12" s="663" t="s">
        <v>12</v>
      </c>
      <c r="D12" s="664"/>
      <c r="E12" s="463">
        <f t="shared" si="7"/>
        <v>210</v>
      </c>
      <c r="F12" s="383">
        <f t="shared" si="7"/>
        <v>139</v>
      </c>
      <c r="G12" s="495">
        <f t="shared" si="7"/>
        <v>114</v>
      </c>
      <c r="H12" s="383">
        <f t="shared" si="7"/>
        <v>101</v>
      </c>
      <c r="I12" s="383">
        <f t="shared" si="7"/>
        <v>91</v>
      </c>
      <c r="J12" s="384">
        <f t="shared" si="7"/>
        <v>106</v>
      </c>
      <c r="K12" s="384">
        <f t="shared" si="7"/>
        <v>8</v>
      </c>
      <c r="L12" s="384">
        <f t="shared" si="7"/>
        <v>15</v>
      </c>
      <c r="M12" s="393">
        <f t="shared" si="7"/>
        <v>5</v>
      </c>
      <c r="N12" s="393">
        <f t="shared" si="7"/>
        <v>4</v>
      </c>
      <c r="O12" s="445">
        <f t="shared" si="7"/>
        <v>14</v>
      </c>
      <c r="P12" s="425">
        <f t="shared" si="1"/>
        <v>807</v>
      </c>
      <c r="Q12" s="385">
        <v>46</v>
      </c>
      <c r="R12" s="468">
        <v>34</v>
      </c>
      <c r="S12" s="468">
        <v>31</v>
      </c>
      <c r="T12" s="386">
        <v>19</v>
      </c>
      <c r="U12" s="386">
        <v>19</v>
      </c>
      <c r="V12" s="387">
        <v>21</v>
      </c>
      <c r="W12" s="387">
        <v>2</v>
      </c>
      <c r="X12" s="387">
        <v>2</v>
      </c>
      <c r="Y12" s="388">
        <v>2</v>
      </c>
      <c r="Z12" s="388">
        <v>2</v>
      </c>
      <c r="AA12" s="388">
        <v>4</v>
      </c>
      <c r="AB12" s="389">
        <f t="shared" si="2"/>
        <v>182</v>
      </c>
      <c r="AC12" s="385">
        <v>164</v>
      </c>
      <c r="AD12" s="468">
        <v>105</v>
      </c>
      <c r="AE12" s="468">
        <v>83</v>
      </c>
      <c r="AF12" s="386">
        <v>82</v>
      </c>
      <c r="AG12" s="386">
        <v>72</v>
      </c>
      <c r="AH12" s="387">
        <v>85</v>
      </c>
      <c r="AI12" s="387">
        <v>6</v>
      </c>
      <c r="AJ12" s="387">
        <v>13</v>
      </c>
      <c r="AK12" s="387">
        <v>3</v>
      </c>
      <c r="AL12" s="387">
        <v>2</v>
      </c>
      <c r="AM12" s="390">
        <v>10</v>
      </c>
      <c r="AN12" s="389">
        <f t="shared" si="3"/>
        <v>625</v>
      </c>
    </row>
    <row r="13" spans="2:40" s="362" customFormat="1" ht="19.5" customHeight="1" thickBot="1">
      <c r="B13" s="660"/>
      <c r="C13" s="665" t="s">
        <v>13</v>
      </c>
      <c r="D13" s="666"/>
      <c r="E13" s="496">
        <f t="shared" si="7"/>
        <v>184</v>
      </c>
      <c r="F13" s="392">
        <f t="shared" si="7"/>
        <v>139</v>
      </c>
      <c r="G13" s="497">
        <f t="shared" si="7"/>
        <v>91</v>
      </c>
      <c r="H13" s="392">
        <f t="shared" si="7"/>
        <v>66</v>
      </c>
      <c r="I13" s="392">
        <f t="shared" si="7"/>
        <v>81</v>
      </c>
      <c r="J13" s="393">
        <f t="shared" si="7"/>
        <v>53</v>
      </c>
      <c r="K13" s="393">
        <f t="shared" si="7"/>
        <v>4</v>
      </c>
      <c r="L13" s="393">
        <f t="shared" si="7"/>
        <v>20</v>
      </c>
      <c r="M13" s="393">
        <f t="shared" si="7"/>
        <v>4</v>
      </c>
      <c r="N13" s="393">
        <f t="shared" si="7"/>
        <v>7</v>
      </c>
      <c r="O13" s="445">
        <f t="shared" si="7"/>
        <v>12</v>
      </c>
      <c r="P13" s="406">
        <f t="shared" si="1"/>
        <v>661</v>
      </c>
      <c r="Q13" s="395">
        <v>52</v>
      </c>
      <c r="R13" s="498">
        <v>43</v>
      </c>
      <c r="S13" s="498">
        <v>37</v>
      </c>
      <c r="T13" s="396">
        <v>21</v>
      </c>
      <c r="U13" s="396">
        <v>28</v>
      </c>
      <c r="V13" s="397">
        <v>13</v>
      </c>
      <c r="W13" s="397">
        <v>2</v>
      </c>
      <c r="X13" s="397">
        <v>5</v>
      </c>
      <c r="Y13" s="398">
        <v>3</v>
      </c>
      <c r="Z13" s="398">
        <v>4</v>
      </c>
      <c r="AA13" s="398">
        <v>7</v>
      </c>
      <c r="AB13" s="399">
        <f t="shared" si="2"/>
        <v>215</v>
      </c>
      <c r="AC13" s="395">
        <v>132</v>
      </c>
      <c r="AD13" s="498">
        <v>96</v>
      </c>
      <c r="AE13" s="498">
        <v>54</v>
      </c>
      <c r="AF13" s="396">
        <v>45</v>
      </c>
      <c r="AG13" s="396">
        <v>53</v>
      </c>
      <c r="AH13" s="397">
        <v>40</v>
      </c>
      <c r="AI13" s="397">
        <v>2</v>
      </c>
      <c r="AJ13" s="397">
        <v>15</v>
      </c>
      <c r="AK13" s="397">
        <v>1</v>
      </c>
      <c r="AL13" s="397">
        <v>3</v>
      </c>
      <c r="AM13" s="400">
        <v>5</v>
      </c>
      <c r="AN13" s="399">
        <f t="shared" si="3"/>
        <v>446</v>
      </c>
    </row>
    <row r="14" spans="2:40" s="362" customFormat="1" ht="19.5" customHeight="1" thickBot="1" thickTop="1">
      <c r="B14" s="655"/>
      <c r="C14" s="658" t="s">
        <v>8</v>
      </c>
      <c r="D14" s="659"/>
      <c r="E14" s="419">
        <f aca="true" t="shared" si="8" ref="E14:O14">SUM(E11:E13)</f>
        <v>1877</v>
      </c>
      <c r="F14" s="364">
        <f>SUM(F11:F13)</f>
        <v>1057</v>
      </c>
      <c r="G14" s="491">
        <f>SUM(G11:G13)</f>
        <v>709</v>
      </c>
      <c r="H14" s="364">
        <f t="shared" si="8"/>
        <v>697</v>
      </c>
      <c r="I14" s="364">
        <f t="shared" si="8"/>
        <v>649</v>
      </c>
      <c r="J14" s="365">
        <f t="shared" si="8"/>
        <v>550</v>
      </c>
      <c r="K14" s="365">
        <f t="shared" si="8"/>
        <v>45</v>
      </c>
      <c r="L14" s="365">
        <f t="shared" si="8"/>
        <v>89</v>
      </c>
      <c r="M14" s="365">
        <f t="shared" si="8"/>
        <v>39</v>
      </c>
      <c r="N14" s="365">
        <f t="shared" si="8"/>
        <v>42</v>
      </c>
      <c r="O14" s="367">
        <f t="shared" si="8"/>
        <v>112</v>
      </c>
      <c r="P14" s="401">
        <f t="shared" si="1"/>
        <v>5866</v>
      </c>
      <c r="Q14" s="369">
        <f aca="true" t="shared" si="9" ref="Q14:AA14">SUM(Q11:Q13)</f>
        <v>410</v>
      </c>
      <c r="R14" s="430">
        <f t="shared" si="9"/>
        <v>278</v>
      </c>
      <c r="S14" s="430">
        <f t="shared" si="9"/>
        <v>177</v>
      </c>
      <c r="T14" s="370">
        <f t="shared" si="9"/>
        <v>138</v>
      </c>
      <c r="U14" s="370">
        <f t="shared" si="9"/>
        <v>135</v>
      </c>
      <c r="V14" s="371">
        <f t="shared" si="9"/>
        <v>114</v>
      </c>
      <c r="W14" s="371">
        <f t="shared" si="9"/>
        <v>9</v>
      </c>
      <c r="X14" s="371">
        <f t="shared" si="9"/>
        <v>23</v>
      </c>
      <c r="Y14" s="371">
        <f t="shared" si="9"/>
        <v>15</v>
      </c>
      <c r="Z14" s="371">
        <f t="shared" si="9"/>
        <v>18</v>
      </c>
      <c r="AA14" s="371">
        <f t="shared" si="9"/>
        <v>49</v>
      </c>
      <c r="AB14" s="373">
        <f t="shared" si="2"/>
        <v>1366</v>
      </c>
      <c r="AC14" s="369">
        <f aca="true" t="shared" si="10" ref="AC14:AM14">SUM(AC11:AC13)</f>
        <v>1467</v>
      </c>
      <c r="AD14" s="430">
        <f t="shared" si="10"/>
        <v>779</v>
      </c>
      <c r="AE14" s="430">
        <f t="shared" si="10"/>
        <v>532</v>
      </c>
      <c r="AF14" s="370">
        <f t="shared" si="10"/>
        <v>559</v>
      </c>
      <c r="AG14" s="370">
        <f t="shared" si="10"/>
        <v>514</v>
      </c>
      <c r="AH14" s="371">
        <f t="shared" si="10"/>
        <v>436</v>
      </c>
      <c r="AI14" s="371">
        <f t="shared" si="10"/>
        <v>36</v>
      </c>
      <c r="AJ14" s="371">
        <f t="shared" si="10"/>
        <v>66</v>
      </c>
      <c r="AK14" s="371">
        <f t="shared" si="10"/>
        <v>24</v>
      </c>
      <c r="AL14" s="371">
        <f t="shared" si="10"/>
        <v>24</v>
      </c>
      <c r="AM14" s="371">
        <f t="shared" si="10"/>
        <v>63</v>
      </c>
      <c r="AN14" s="373">
        <f t="shared" si="3"/>
        <v>4500</v>
      </c>
    </row>
    <row r="15" spans="2:40" s="362" customFormat="1" ht="19.5" customHeight="1">
      <c r="B15" s="654" t="s">
        <v>52</v>
      </c>
      <c r="C15" s="661" t="s">
        <v>29</v>
      </c>
      <c r="D15" s="662"/>
      <c r="E15" s="457">
        <f aca="true" t="shared" si="11" ref="E15:O16">Q15+AC15</f>
        <v>3077</v>
      </c>
      <c r="F15" s="374">
        <f t="shared" si="11"/>
        <v>1776</v>
      </c>
      <c r="G15" s="493">
        <f t="shared" si="11"/>
        <v>1235</v>
      </c>
      <c r="H15" s="374">
        <f t="shared" si="11"/>
        <v>1189</v>
      </c>
      <c r="I15" s="374">
        <f t="shared" si="11"/>
        <v>1260</v>
      </c>
      <c r="J15" s="375">
        <f t="shared" si="11"/>
        <v>1193</v>
      </c>
      <c r="K15" s="375">
        <f t="shared" si="11"/>
        <v>50</v>
      </c>
      <c r="L15" s="375">
        <f t="shared" si="11"/>
        <v>125</v>
      </c>
      <c r="M15" s="351">
        <f t="shared" si="11"/>
        <v>52</v>
      </c>
      <c r="N15" s="351">
        <f t="shared" si="11"/>
        <v>43</v>
      </c>
      <c r="O15" s="499">
        <f t="shared" si="11"/>
        <v>155</v>
      </c>
      <c r="P15" s="402">
        <f t="shared" si="1"/>
        <v>10155</v>
      </c>
      <c r="Q15" s="377">
        <v>709</v>
      </c>
      <c r="R15" s="494">
        <v>567</v>
      </c>
      <c r="S15" s="494">
        <v>343</v>
      </c>
      <c r="T15" s="378">
        <v>264</v>
      </c>
      <c r="U15" s="378">
        <v>303</v>
      </c>
      <c r="V15" s="379">
        <v>331</v>
      </c>
      <c r="W15" s="379">
        <v>18</v>
      </c>
      <c r="X15" s="379">
        <v>42</v>
      </c>
      <c r="Y15" s="380">
        <v>34</v>
      </c>
      <c r="Z15" s="380">
        <v>18</v>
      </c>
      <c r="AA15" s="380">
        <v>79</v>
      </c>
      <c r="AB15" s="361">
        <f t="shared" si="2"/>
        <v>2708</v>
      </c>
      <c r="AC15" s="377">
        <v>2368</v>
      </c>
      <c r="AD15" s="494">
        <v>1209</v>
      </c>
      <c r="AE15" s="494">
        <v>892</v>
      </c>
      <c r="AF15" s="378">
        <v>925</v>
      </c>
      <c r="AG15" s="378">
        <v>957</v>
      </c>
      <c r="AH15" s="379">
        <v>862</v>
      </c>
      <c r="AI15" s="379">
        <v>32</v>
      </c>
      <c r="AJ15" s="379">
        <v>83</v>
      </c>
      <c r="AK15" s="379">
        <v>18</v>
      </c>
      <c r="AL15" s="379">
        <v>25</v>
      </c>
      <c r="AM15" s="381">
        <v>76</v>
      </c>
      <c r="AN15" s="361">
        <f t="shared" si="3"/>
        <v>7447</v>
      </c>
    </row>
    <row r="16" spans="2:40" s="362" customFormat="1" ht="19.5" customHeight="1" thickBot="1">
      <c r="B16" s="660"/>
      <c r="C16" s="667" t="s">
        <v>30</v>
      </c>
      <c r="D16" s="668"/>
      <c r="E16" s="500">
        <f t="shared" si="11"/>
        <v>68</v>
      </c>
      <c r="F16" s="404">
        <f t="shared" si="11"/>
        <v>157</v>
      </c>
      <c r="G16" s="501">
        <f t="shared" si="11"/>
        <v>106</v>
      </c>
      <c r="H16" s="404">
        <f t="shared" si="11"/>
        <v>112</v>
      </c>
      <c r="I16" s="404">
        <f t="shared" si="11"/>
        <v>113</v>
      </c>
      <c r="J16" s="404">
        <f t="shared" si="11"/>
        <v>163</v>
      </c>
      <c r="K16" s="404">
        <f t="shared" si="11"/>
        <v>21</v>
      </c>
      <c r="L16" s="404">
        <f t="shared" si="11"/>
        <v>13</v>
      </c>
      <c r="M16" s="432">
        <f t="shared" si="11"/>
        <v>2</v>
      </c>
      <c r="N16" s="432">
        <f t="shared" si="11"/>
        <v>5</v>
      </c>
      <c r="O16" s="502">
        <f t="shared" si="11"/>
        <v>0</v>
      </c>
      <c r="P16" s="406">
        <f t="shared" si="1"/>
        <v>760</v>
      </c>
      <c r="Q16" s="407">
        <v>3</v>
      </c>
      <c r="R16" s="408">
        <v>36</v>
      </c>
      <c r="S16" s="408">
        <v>28</v>
      </c>
      <c r="T16" s="408">
        <v>24</v>
      </c>
      <c r="U16" s="408">
        <v>22</v>
      </c>
      <c r="V16" s="408">
        <v>29</v>
      </c>
      <c r="W16" s="408">
        <v>7</v>
      </c>
      <c r="X16" s="408">
        <v>4</v>
      </c>
      <c r="Y16" s="408">
        <v>2</v>
      </c>
      <c r="Z16" s="408">
        <v>4</v>
      </c>
      <c r="AA16" s="408">
        <v>0</v>
      </c>
      <c r="AB16" s="409">
        <f t="shared" si="2"/>
        <v>159</v>
      </c>
      <c r="AC16" s="407">
        <v>65</v>
      </c>
      <c r="AD16" s="408">
        <v>121</v>
      </c>
      <c r="AE16" s="408">
        <v>78</v>
      </c>
      <c r="AF16" s="408">
        <v>88</v>
      </c>
      <c r="AG16" s="408">
        <v>91</v>
      </c>
      <c r="AH16" s="408">
        <v>134</v>
      </c>
      <c r="AI16" s="408">
        <v>14</v>
      </c>
      <c r="AJ16" s="408">
        <v>9</v>
      </c>
      <c r="AK16" s="410">
        <v>0</v>
      </c>
      <c r="AL16" s="410">
        <v>1</v>
      </c>
      <c r="AM16" s="408">
        <v>0</v>
      </c>
      <c r="AN16" s="409">
        <f t="shared" si="3"/>
        <v>601</v>
      </c>
    </row>
    <row r="17" spans="2:40" s="362" customFormat="1" ht="19.5" customHeight="1" thickBot="1" thickTop="1">
      <c r="B17" s="655"/>
      <c r="C17" s="658" t="s">
        <v>8</v>
      </c>
      <c r="D17" s="659"/>
      <c r="E17" s="419">
        <f aca="true" t="shared" si="12" ref="E17:M17">SUM(E15:E16)</f>
        <v>3145</v>
      </c>
      <c r="F17" s="364">
        <f>SUM(F15:F16)</f>
        <v>1933</v>
      </c>
      <c r="G17" s="491">
        <f>SUM(G15:G16)</f>
        <v>1341</v>
      </c>
      <c r="H17" s="364">
        <f t="shared" si="12"/>
        <v>1301</v>
      </c>
      <c r="I17" s="364">
        <f t="shared" si="12"/>
        <v>1373</v>
      </c>
      <c r="J17" s="365">
        <f t="shared" si="12"/>
        <v>1356</v>
      </c>
      <c r="K17" s="365">
        <f t="shared" si="12"/>
        <v>71</v>
      </c>
      <c r="L17" s="365">
        <f t="shared" si="12"/>
        <v>138</v>
      </c>
      <c r="M17" s="365">
        <f t="shared" si="12"/>
        <v>54</v>
      </c>
      <c r="N17" s="365">
        <f>SUM(N15:N16)</f>
        <v>48</v>
      </c>
      <c r="O17" s="367">
        <f>SUM(O15:O16)</f>
        <v>155</v>
      </c>
      <c r="P17" s="401">
        <f t="shared" si="1"/>
        <v>10915</v>
      </c>
      <c r="Q17" s="369">
        <f aca="true" t="shared" si="13" ref="Q17:AA17">SUM(Q15:Q16)</f>
        <v>712</v>
      </c>
      <c r="R17" s="430">
        <f t="shared" si="13"/>
        <v>603</v>
      </c>
      <c r="S17" s="430">
        <f t="shared" si="13"/>
        <v>371</v>
      </c>
      <c r="T17" s="370">
        <f t="shared" si="13"/>
        <v>288</v>
      </c>
      <c r="U17" s="370">
        <f t="shared" si="13"/>
        <v>325</v>
      </c>
      <c r="V17" s="371">
        <f t="shared" si="13"/>
        <v>360</v>
      </c>
      <c r="W17" s="371">
        <f t="shared" si="13"/>
        <v>25</v>
      </c>
      <c r="X17" s="371">
        <f t="shared" si="13"/>
        <v>46</v>
      </c>
      <c r="Y17" s="371">
        <f t="shared" si="13"/>
        <v>36</v>
      </c>
      <c r="Z17" s="371">
        <f t="shared" si="13"/>
        <v>22</v>
      </c>
      <c r="AA17" s="371">
        <f t="shared" si="13"/>
        <v>79</v>
      </c>
      <c r="AB17" s="373">
        <f t="shared" si="2"/>
        <v>2867</v>
      </c>
      <c r="AC17" s="369">
        <f aca="true" t="shared" si="14" ref="AC17:AM17">SUM(AC15:AC16)</f>
        <v>2433</v>
      </c>
      <c r="AD17" s="430">
        <f t="shared" si="14"/>
        <v>1330</v>
      </c>
      <c r="AE17" s="430">
        <f t="shared" si="14"/>
        <v>970</v>
      </c>
      <c r="AF17" s="370">
        <f t="shared" si="14"/>
        <v>1013</v>
      </c>
      <c r="AG17" s="370">
        <f t="shared" si="14"/>
        <v>1048</v>
      </c>
      <c r="AH17" s="371">
        <f t="shared" si="14"/>
        <v>996</v>
      </c>
      <c r="AI17" s="371">
        <f t="shared" si="14"/>
        <v>46</v>
      </c>
      <c r="AJ17" s="371">
        <f t="shared" si="14"/>
        <v>92</v>
      </c>
      <c r="AK17" s="371">
        <f t="shared" si="14"/>
        <v>18</v>
      </c>
      <c r="AL17" s="371">
        <f t="shared" si="14"/>
        <v>26</v>
      </c>
      <c r="AM17" s="371">
        <f t="shared" si="14"/>
        <v>76</v>
      </c>
      <c r="AN17" s="373">
        <f t="shared" si="3"/>
        <v>8048</v>
      </c>
    </row>
    <row r="18" spans="2:40" s="362" customFormat="1" ht="19.5" customHeight="1">
      <c r="B18" s="654" t="s">
        <v>46</v>
      </c>
      <c r="C18" s="656" t="s">
        <v>9</v>
      </c>
      <c r="D18" s="657"/>
      <c r="E18" s="463">
        <f aca="true" t="shared" si="15" ref="E18:O19">Q18+AC18</f>
        <v>5742</v>
      </c>
      <c r="F18" s="383">
        <f t="shared" si="15"/>
        <v>3080</v>
      </c>
      <c r="G18" s="495">
        <f t="shared" si="15"/>
        <v>2024</v>
      </c>
      <c r="H18" s="383">
        <f t="shared" si="15"/>
        <v>1957</v>
      </c>
      <c r="I18" s="383">
        <f t="shared" si="15"/>
        <v>1898</v>
      </c>
      <c r="J18" s="384">
        <f t="shared" si="15"/>
        <v>2383</v>
      </c>
      <c r="K18" s="384">
        <f t="shared" si="15"/>
        <v>128</v>
      </c>
      <c r="L18" s="384">
        <f t="shared" si="15"/>
        <v>236</v>
      </c>
      <c r="M18" s="384">
        <f t="shared" si="15"/>
        <v>70</v>
      </c>
      <c r="N18" s="384">
        <f t="shared" si="15"/>
        <v>63</v>
      </c>
      <c r="O18" s="411">
        <f t="shared" si="15"/>
        <v>599</v>
      </c>
      <c r="P18" s="402">
        <f t="shared" si="1"/>
        <v>18180</v>
      </c>
      <c r="Q18" s="503">
        <v>1145</v>
      </c>
      <c r="R18" s="504">
        <v>754</v>
      </c>
      <c r="S18" s="415">
        <v>457</v>
      </c>
      <c r="T18" s="413">
        <v>332</v>
      </c>
      <c r="U18" s="413">
        <v>380</v>
      </c>
      <c r="V18" s="413">
        <v>514</v>
      </c>
      <c r="W18" s="413">
        <v>46</v>
      </c>
      <c r="X18" s="413">
        <v>63</v>
      </c>
      <c r="Y18" s="356">
        <v>43</v>
      </c>
      <c r="Z18" s="356">
        <v>25</v>
      </c>
      <c r="AA18" s="414">
        <v>242</v>
      </c>
      <c r="AB18" s="361">
        <f t="shared" si="2"/>
        <v>4001</v>
      </c>
      <c r="AC18" s="503">
        <v>4597</v>
      </c>
      <c r="AD18" s="504">
        <v>2326</v>
      </c>
      <c r="AE18" s="415">
        <v>1567</v>
      </c>
      <c r="AF18" s="413">
        <v>1625</v>
      </c>
      <c r="AG18" s="413">
        <v>1518</v>
      </c>
      <c r="AH18" s="413">
        <v>1869</v>
      </c>
      <c r="AI18" s="413">
        <v>82</v>
      </c>
      <c r="AJ18" s="413">
        <v>173</v>
      </c>
      <c r="AK18" s="410">
        <v>27</v>
      </c>
      <c r="AL18" s="410">
        <v>38</v>
      </c>
      <c r="AM18" s="415">
        <v>357</v>
      </c>
      <c r="AN18" s="361">
        <f t="shared" si="3"/>
        <v>14179</v>
      </c>
    </row>
    <row r="19" spans="2:40" s="362" customFormat="1" ht="19.5" customHeight="1" thickBot="1">
      <c r="B19" s="660"/>
      <c r="C19" s="669" t="s">
        <v>10</v>
      </c>
      <c r="D19" s="670"/>
      <c r="E19" s="463">
        <f t="shared" si="15"/>
        <v>1366</v>
      </c>
      <c r="F19" s="383">
        <f t="shared" si="15"/>
        <v>755</v>
      </c>
      <c r="G19" s="495">
        <f t="shared" si="15"/>
        <v>578</v>
      </c>
      <c r="H19" s="383">
        <f t="shared" si="15"/>
        <v>552</v>
      </c>
      <c r="I19" s="383">
        <f t="shared" si="15"/>
        <v>520</v>
      </c>
      <c r="J19" s="384">
        <f t="shared" si="15"/>
        <v>476</v>
      </c>
      <c r="K19" s="384">
        <f t="shared" si="15"/>
        <v>56</v>
      </c>
      <c r="L19" s="384">
        <f t="shared" si="15"/>
        <v>27</v>
      </c>
      <c r="M19" s="384">
        <f t="shared" si="15"/>
        <v>18</v>
      </c>
      <c r="N19" s="384">
        <f t="shared" si="15"/>
        <v>16</v>
      </c>
      <c r="O19" s="411">
        <f t="shared" si="15"/>
        <v>13</v>
      </c>
      <c r="P19" s="406">
        <f t="shared" si="1"/>
        <v>4377</v>
      </c>
      <c r="Q19" s="385">
        <v>319</v>
      </c>
      <c r="R19" s="386">
        <v>224</v>
      </c>
      <c r="S19" s="468">
        <v>145</v>
      </c>
      <c r="T19" s="386">
        <v>121</v>
      </c>
      <c r="U19" s="386">
        <v>114</v>
      </c>
      <c r="V19" s="387">
        <v>127</v>
      </c>
      <c r="W19" s="387">
        <v>14</v>
      </c>
      <c r="X19" s="387">
        <v>9</v>
      </c>
      <c r="Y19" s="388">
        <v>12</v>
      </c>
      <c r="Z19" s="388">
        <v>8</v>
      </c>
      <c r="AA19" s="388">
        <v>8</v>
      </c>
      <c r="AB19" s="361">
        <f t="shared" si="2"/>
        <v>1101</v>
      </c>
      <c r="AC19" s="438">
        <v>1047</v>
      </c>
      <c r="AD19" s="455">
        <v>531</v>
      </c>
      <c r="AE19" s="468">
        <v>433</v>
      </c>
      <c r="AF19" s="386">
        <v>431</v>
      </c>
      <c r="AG19" s="386">
        <v>406</v>
      </c>
      <c r="AH19" s="387">
        <v>349</v>
      </c>
      <c r="AI19" s="387">
        <v>42</v>
      </c>
      <c r="AJ19" s="387">
        <v>18</v>
      </c>
      <c r="AK19" s="387">
        <v>6</v>
      </c>
      <c r="AL19" s="387">
        <v>8</v>
      </c>
      <c r="AM19" s="390">
        <v>5</v>
      </c>
      <c r="AN19" s="361">
        <f t="shared" si="3"/>
        <v>3276</v>
      </c>
    </row>
    <row r="20" spans="2:40" s="362" customFormat="1" ht="19.5" customHeight="1" thickBot="1" thickTop="1">
      <c r="B20" s="655"/>
      <c r="C20" s="658" t="s">
        <v>8</v>
      </c>
      <c r="D20" s="659"/>
      <c r="E20" s="419">
        <f aca="true" t="shared" si="16" ref="E20:O20">E18+E19</f>
        <v>7108</v>
      </c>
      <c r="F20" s="364">
        <f>F18+F19</f>
        <v>3835</v>
      </c>
      <c r="G20" s="491">
        <f>G18+G19</f>
        <v>2602</v>
      </c>
      <c r="H20" s="364">
        <f t="shared" si="16"/>
        <v>2509</v>
      </c>
      <c r="I20" s="364">
        <f t="shared" si="16"/>
        <v>2418</v>
      </c>
      <c r="J20" s="364">
        <f t="shared" si="16"/>
        <v>2859</v>
      </c>
      <c r="K20" s="364">
        <f t="shared" si="16"/>
        <v>184</v>
      </c>
      <c r="L20" s="364">
        <f t="shared" si="16"/>
        <v>263</v>
      </c>
      <c r="M20" s="364">
        <f t="shared" si="16"/>
        <v>88</v>
      </c>
      <c r="N20" s="364">
        <f t="shared" si="16"/>
        <v>79</v>
      </c>
      <c r="O20" s="420">
        <f t="shared" si="16"/>
        <v>612</v>
      </c>
      <c r="P20" s="401">
        <f t="shared" si="1"/>
        <v>22557</v>
      </c>
      <c r="Q20" s="369">
        <f aca="true" t="shared" si="17" ref="Q20:AJ20">Q18+Q19</f>
        <v>1464</v>
      </c>
      <c r="R20" s="370">
        <f t="shared" si="17"/>
        <v>978</v>
      </c>
      <c r="S20" s="505">
        <f t="shared" si="17"/>
        <v>602</v>
      </c>
      <c r="T20" s="370">
        <f t="shared" si="17"/>
        <v>453</v>
      </c>
      <c r="U20" s="370">
        <f t="shared" si="17"/>
        <v>494</v>
      </c>
      <c r="V20" s="370">
        <f t="shared" si="17"/>
        <v>641</v>
      </c>
      <c r="W20" s="370">
        <f t="shared" si="17"/>
        <v>60</v>
      </c>
      <c r="X20" s="370">
        <f t="shared" si="17"/>
        <v>72</v>
      </c>
      <c r="Y20" s="370">
        <f t="shared" si="17"/>
        <v>55</v>
      </c>
      <c r="Z20" s="370">
        <f t="shared" si="17"/>
        <v>33</v>
      </c>
      <c r="AA20" s="370">
        <f t="shared" si="17"/>
        <v>250</v>
      </c>
      <c r="AB20" s="422">
        <f t="shared" si="17"/>
        <v>5102</v>
      </c>
      <c r="AC20" s="369">
        <f t="shared" si="17"/>
        <v>5644</v>
      </c>
      <c r="AD20" s="430">
        <f t="shared" si="17"/>
        <v>2857</v>
      </c>
      <c r="AE20" s="505">
        <f t="shared" si="17"/>
        <v>2000</v>
      </c>
      <c r="AF20" s="370">
        <f t="shared" si="17"/>
        <v>2056</v>
      </c>
      <c r="AG20" s="370">
        <f t="shared" si="17"/>
        <v>1924</v>
      </c>
      <c r="AH20" s="370">
        <f t="shared" si="17"/>
        <v>2218</v>
      </c>
      <c r="AI20" s="370">
        <f t="shared" si="17"/>
        <v>124</v>
      </c>
      <c r="AJ20" s="370">
        <f t="shared" si="17"/>
        <v>191</v>
      </c>
      <c r="AK20" s="370">
        <f>AK18+AK19</f>
        <v>33</v>
      </c>
      <c r="AL20" s="370">
        <f>AL18+AL19</f>
        <v>46</v>
      </c>
      <c r="AM20" s="370">
        <f>AM18+AM19</f>
        <v>362</v>
      </c>
      <c r="AN20" s="422">
        <f>AN18+AN19</f>
        <v>17455</v>
      </c>
    </row>
    <row r="21" spans="2:40" s="362" customFormat="1" ht="19.5" customHeight="1">
      <c r="B21" s="654" t="s">
        <v>48</v>
      </c>
      <c r="C21" s="661" t="s">
        <v>14</v>
      </c>
      <c r="D21" s="662"/>
      <c r="E21" s="457">
        <f aca="true" t="shared" si="18" ref="E21:O23">Q21+AC21</f>
        <v>1011</v>
      </c>
      <c r="F21" s="374">
        <f t="shared" si="18"/>
        <v>511</v>
      </c>
      <c r="G21" s="493">
        <f t="shared" si="18"/>
        <v>345</v>
      </c>
      <c r="H21" s="374">
        <f t="shared" si="18"/>
        <v>419</v>
      </c>
      <c r="I21" s="374">
        <f t="shared" si="18"/>
        <v>320</v>
      </c>
      <c r="J21" s="375">
        <f t="shared" si="18"/>
        <v>245</v>
      </c>
      <c r="K21" s="375">
        <f t="shared" si="18"/>
        <v>28</v>
      </c>
      <c r="L21" s="375">
        <f t="shared" si="18"/>
        <v>45</v>
      </c>
      <c r="M21" s="352">
        <f t="shared" si="18"/>
        <v>20</v>
      </c>
      <c r="N21" s="352">
        <f t="shared" si="18"/>
        <v>8</v>
      </c>
      <c r="O21" s="353">
        <f t="shared" si="18"/>
        <v>46</v>
      </c>
      <c r="P21" s="402">
        <f t="shared" si="1"/>
        <v>2998</v>
      </c>
      <c r="Q21" s="355">
        <v>200</v>
      </c>
      <c r="R21" s="490">
        <v>130</v>
      </c>
      <c r="S21" s="490">
        <v>82</v>
      </c>
      <c r="T21" s="356">
        <v>77</v>
      </c>
      <c r="U21" s="356">
        <v>64</v>
      </c>
      <c r="V21" s="357">
        <v>2</v>
      </c>
      <c r="W21" s="357">
        <v>9</v>
      </c>
      <c r="X21" s="357">
        <v>12</v>
      </c>
      <c r="Y21" s="358">
        <v>10</v>
      </c>
      <c r="Z21" s="358">
        <v>1</v>
      </c>
      <c r="AA21" s="358">
        <v>19</v>
      </c>
      <c r="AB21" s="361">
        <f>SUM(Q21:AA21)</f>
        <v>606</v>
      </c>
      <c r="AC21" s="355">
        <v>811</v>
      </c>
      <c r="AD21" s="490">
        <v>381</v>
      </c>
      <c r="AE21" s="490">
        <v>263</v>
      </c>
      <c r="AF21" s="356">
        <v>342</v>
      </c>
      <c r="AG21" s="356">
        <v>256</v>
      </c>
      <c r="AH21" s="357">
        <v>243</v>
      </c>
      <c r="AI21" s="357">
        <v>19</v>
      </c>
      <c r="AJ21" s="357">
        <v>33</v>
      </c>
      <c r="AK21" s="357">
        <v>10</v>
      </c>
      <c r="AL21" s="357">
        <v>7</v>
      </c>
      <c r="AM21" s="424">
        <v>27</v>
      </c>
      <c r="AN21" s="361">
        <f>SUM(AC21:AM21)</f>
        <v>2392</v>
      </c>
    </row>
    <row r="22" spans="2:40" s="362" customFormat="1" ht="19.5" customHeight="1">
      <c r="B22" s="660"/>
      <c r="C22" s="671" t="s">
        <v>15</v>
      </c>
      <c r="D22" s="672"/>
      <c r="E22" s="457">
        <f t="shared" si="18"/>
        <v>53</v>
      </c>
      <c r="F22" s="374">
        <f t="shared" si="18"/>
        <v>37</v>
      </c>
      <c r="G22" s="493">
        <f t="shared" si="18"/>
        <v>40</v>
      </c>
      <c r="H22" s="374">
        <f t="shared" si="18"/>
        <v>46</v>
      </c>
      <c r="I22" s="374">
        <f t="shared" si="18"/>
        <v>21</v>
      </c>
      <c r="J22" s="375">
        <f t="shared" si="18"/>
        <v>43</v>
      </c>
      <c r="K22" s="375">
        <f t="shared" si="18"/>
        <v>6</v>
      </c>
      <c r="L22" s="375">
        <f t="shared" si="18"/>
        <v>7</v>
      </c>
      <c r="M22" s="384">
        <f t="shared" si="18"/>
        <v>3</v>
      </c>
      <c r="N22" s="384">
        <f t="shared" si="18"/>
        <v>0</v>
      </c>
      <c r="O22" s="411">
        <f t="shared" si="18"/>
        <v>4</v>
      </c>
      <c r="P22" s="425">
        <f t="shared" si="1"/>
        <v>260</v>
      </c>
      <c r="Q22" s="385">
        <v>10</v>
      </c>
      <c r="R22" s="468">
        <v>10</v>
      </c>
      <c r="S22" s="468">
        <v>11</v>
      </c>
      <c r="T22" s="386">
        <v>12</v>
      </c>
      <c r="U22" s="386">
        <v>5</v>
      </c>
      <c r="V22" s="387">
        <v>12</v>
      </c>
      <c r="W22" s="387">
        <v>3</v>
      </c>
      <c r="X22" s="387">
        <v>2</v>
      </c>
      <c r="Y22" s="388">
        <v>2</v>
      </c>
      <c r="Z22" s="388">
        <v>0</v>
      </c>
      <c r="AA22" s="388">
        <v>2</v>
      </c>
      <c r="AB22" s="361">
        <f>SUM(Q22:AA22)</f>
        <v>69</v>
      </c>
      <c r="AC22" s="385">
        <v>43</v>
      </c>
      <c r="AD22" s="468">
        <v>27</v>
      </c>
      <c r="AE22" s="468">
        <v>29</v>
      </c>
      <c r="AF22" s="386">
        <v>34</v>
      </c>
      <c r="AG22" s="386">
        <v>16</v>
      </c>
      <c r="AH22" s="387">
        <v>31</v>
      </c>
      <c r="AI22" s="387">
        <v>3</v>
      </c>
      <c r="AJ22" s="387">
        <v>5</v>
      </c>
      <c r="AK22" s="387">
        <v>1</v>
      </c>
      <c r="AL22" s="387">
        <v>0</v>
      </c>
      <c r="AM22" s="390">
        <v>2</v>
      </c>
      <c r="AN22" s="361">
        <f>SUM(AC22:AM22)</f>
        <v>191</v>
      </c>
    </row>
    <row r="23" spans="2:40" s="362" customFormat="1" ht="19.5" customHeight="1" thickBot="1">
      <c r="B23" s="660"/>
      <c r="C23" s="667" t="s">
        <v>72</v>
      </c>
      <c r="D23" s="668"/>
      <c r="E23" s="500">
        <f t="shared" si="18"/>
        <v>177</v>
      </c>
      <c r="F23" s="404">
        <f>R23+AD23</f>
        <v>82</v>
      </c>
      <c r="G23" s="501">
        <f>S23+AE23</f>
        <v>79</v>
      </c>
      <c r="H23" s="404">
        <f>T23+AF23</f>
        <v>108</v>
      </c>
      <c r="I23" s="404">
        <f>U23+AG23</f>
        <v>60</v>
      </c>
      <c r="J23" s="426">
        <f t="shared" si="18"/>
        <v>80</v>
      </c>
      <c r="K23" s="426">
        <f t="shared" si="18"/>
        <v>19</v>
      </c>
      <c r="L23" s="426">
        <f t="shared" si="18"/>
        <v>14</v>
      </c>
      <c r="M23" s="433">
        <f t="shared" si="18"/>
        <v>1</v>
      </c>
      <c r="N23" s="433">
        <f t="shared" si="18"/>
        <v>1</v>
      </c>
      <c r="O23" s="434">
        <f t="shared" si="18"/>
        <v>2</v>
      </c>
      <c r="P23" s="406">
        <f t="shared" si="1"/>
        <v>623</v>
      </c>
      <c r="Q23" s="395">
        <v>40</v>
      </c>
      <c r="R23" s="498">
        <v>18</v>
      </c>
      <c r="S23" s="498">
        <v>19</v>
      </c>
      <c r="T23" s="396">
        <v>21</v>
      </c>
      <c r="U23" s="396">
        <v>12</v>
      </c>
      <c r="V23" s="427">
        <v>20</v>
      </c>
      <c r="W23" s="427">
        <v>5</v>
      </c>
      <c r="X23" s="427">
        <v>4</v>
      </c>
      <c r="Y23" s="428">
        <v>1</v>
      </c>
      <c r="Z23" s="428">
        <v>0</v>
      </c>
      <c r="AA23" s="428">
        <v>1</v>
      </c>
      <c r="AB23" s="409">
        <f>SUM(Q23:AA23)</f>
        <v>141</v>
      </c>
      <c r="AC23" s="395">
        <v>137</v>
      </c>
      <c r="AD23" s="498">
        <v>64</v>
      </c>
      <c r="AE23" s="498">
        <v>60</v>
      </c>
      <c r="AF23" s="396">
        <v>87</v>
      </c>
      <c r="AG23" s="396">
        <v>48</v>
      </c>
      <c r="AH23" s="427">
        <v>60</v>
      </c>
      <c r="AI23" s="427">
        <v>14</v>
      </c>
      <c r="AJ23" s="427">
        <v>10</v>
      </c>
      <c r="AK23" s="427">
        <v>0</v>
      </c>
      <c r="AL23" s="427">
        <v>1</v>
      </c>
      <c r="AM23" s="429">
        <v>1</v>
      </c>
      <c r="AN23" s="409">
        <f>SUM(AC23:AM23)</f>
        <v>482</v>
      </c>
    </row>
    <row r="24" spans="2:40" s="362" customFormat="1" ht="19.5" customHeight="1" thickBot="1" thickTop="1">
      <c r="B24" s="655"/>
      <c r="C24" s="673" t="s">
        <v>8</v>
      </c>
      <c r="D24" s="674"/>
      <c r="E24" s="419">
        <f aca="true" t="shared" si="19" ref="E24:O24">SUM(E21:E23)</f>
        <v>1241</v>
      </c>
      <c r="F24" s="364">
        <f>SUM(F21:F23)</f>
        <v>630</v>
      </c>
      <c r="G24" s="491">
        <f>SUM(G21:G23)</f>
        <v>464</v>
      </c>
      <c r="H24" s="364">
        <f t="shared" si="19"/>
        <v>573</v>
      </c>
      <c r="I24" s="364">
        <f t="shared" si="19"/>
        <v>401</v>
      </c>
      <c r="J24" s="364">
        <f t="shared" si="19"/>
        <v>368</v>
      </c>
      <c r="K24" s="364">
        <f t="shared" si="19"/>
        <v>53</v>
      </c>
      <c r="L24" s="364">
        <f t="shared" si="19"/>
        <v>66</v>
      </c>
      <c r="M24" s="364">
        <f t="shared" si="19"/>
        <v>24</v>
      </c>
      <c r="N24" s="364">
        <f t="shared" si="19"/>
        <v>9</v>
      </c>
      <c r="O24" s="420">
        <f t="shared" si="19"/>
        <v>52</v>
      </c>
      <c r="P24" s="401">
        <f t="shared" si="1"/>
        <v>3881</v>
      </c>
      <c r="Q24" s="369">
        <f aca="true" t="shared" si="20" ref="Q24:AI24">SUM(Q21:Q23)</f>
        <v>250</v>
      </c>
      <c r="R24" s="430">
        <f t="shared" si="20"/>
        <v>158</v>
      </c>
      <c r="S24" s="430">
        <f t="shared" si="20"/>
        <v>112</v>
      </c>
      <c r="T24" s="430">
        <f t="shared" si="20"/>
        <v>110</v>
      </c>
      <c r="U24" s="430">
        <f t="shared" si="20"/>
        <v>81</v>
      </c>
      <c r="V24" s="430">
        <f t="shared" si="20"/>
        <v>34</v>
      </c>
      <c r="W24" s="430">
        <f t="shared" si="20"/>
        <v>17</v>
      </c>
      <c r="X24" s="430">
        <f t="shared" si="20"/>
        <v>18</v>
      </c>
      <c r="Y24" s="430">
        <f t="shared" si="20"/>
        <v>13</v>
      </c>
      <c r="Z24" s="430">
        <f t="shared" si="20"/>
        <v>1</v>
      </c>
      <c r="AA24" s="430">
        <f t="shared" si="20"/>
        <v>22</v>
      </c>
      <c r="AB24" s="373">
        <f t="shared" si="20"/>
        <v>816</v>
      </c>
      <c r="AC24" s="369">
        <f t="shared" si="20"/>
        <v>991</v>
      </c>
      <c r="AD24" s="430">
        <f t="shared" si="20"/>
        <v>472</v>
      </c>
      <c r="AE24" s="430">
        <f t="shared" si="20"/>
        <v>352</v>
      </c>
      <c r="AF24" s="430">
        <f t="shared" si="20"/>
        <v>463</v>
      </c>
      <c r="AG24" s="430">
        <f t="shared" si="20"/>
        <v>320</v>
      </c>
      <c r="AH24" s="430">
        <f t="shared" si="20"/>
        <v>334</v>
      </c>
      <c r="AI24" s="430">
        <f t="shared" si="20"/>
        <v>36</v>
      </c>
      <c r="AJ24" s="430">
        <f>SUM(AJ21:AJ23)</f>
        <v>48</v>
      </c>
      <c r="AK24" s="430">
        <f>SUM(AK21:AK23)</f>
        <v>11</v>
      </c>
      <c r="AL24" s="430">
        <f>SUM(AL21:AL23)</f>
        <v>8</v>
      </c>
      <c r="AM24" s="430">
        <f>SUM(AM21:AM23)</f>
        <v>30</v>
      </c>
      <c r="AN24" s="373">
        <f>SUM(AN21:AN23)</f>
        <v>3065</v>
      </c>
    </row>
    <row r="25" spans="2:40" s="362" customFormat="1" ht="19.5" customHeight="1">
      <c r="B25" s="654" t="s">
        <v>49</v>
      </c>
      <c r="C25" s="661" t="s">
        <v>16</v>
      </c>
      <c r="D25" s="662"/>
      <c r="E25" s="506">
        <f aca="true" t="shared" si="21" ref="E25:O28">Q25+AC25</f>
        <v>925</v>
      </c>
      <c r="F25" s="351">
        <f t="shared" si="21"/>
        <v>516</v>
      </c>
      <c r="G25" s="488">
        <f t="shared" si="21"/>
        <v>376</v>
      </c>
      <c r="H25" s="351">
        <f t="shared" si="21"/>
        <v>363</v>
      </c>
      <c r="I25" s="351">
        <f t="shared" si="21"/>
        <v>356</v>
      </c>
      <c r="J25" s="352">
        <f t="shared" si="21"/>
        <v>283</v>
      </c>
      <c r="K25" s="352">
        <f t="shared" si="21"/>
        <v>16</v>
      </c>
      <c r="L25" s="352">
        <f t="shared" si="21"/>
        <v>37</v>
      </c>
      <c r="M25" s="352">
        <f t="shared" si="21"/>
        <v>20</v>
      </c>
      <c r="N25" s="352">
        <f t="shared" si="21"/>
        <v>14</v>
      </c>
      <c r="O25" s="353">
        <f t="shared" si="21"/>
        <v>59</v>
      </c>
      <c r="P25" s="402">
        <f t="shared" si="1"/>
        <v>2965</v>
      </c>
      <c r="Q25" s="355">
        <v>130</v>
      </c>
      <c r="R25" s="490">
        <v>139</v>
      </c>
      <c r="S25" s="490">
        <v>88</v>
      </c>
      <c r="T25" s="356">
        <v>67</v>
      </c>
      <c r="U25" s="356">
        <v>78</v>
      </c>
      <c r="V25" s="357">
        <v>59</v>
      </c>
      <c r="W25" s="357">
        <v>4</v>
      </c>
      <c r="X25" s="357">
        <v>7</v>
      </c>
      <c r="Y25" s="357">
        <v>11</v>
      </c>
      <c r="Z25" s="357">
        <v>4</v>
      </c>
      <c r="AA25" s="358">
        <v>33</v>
      </c>
      <c r="AB25" s="361">
        <f>SUM(Q25:AA25)</f>
        <v>620</v>
      </c>
      <c r="AC25" s="355">
        <v>795</v>
      </c>
      <c r="AD25" s="490">
        <v>377</v>
      </c>
      <c r="AE25" s="490">
        <v>288</v>
      </c>
      <c r="AF25" s="356">
        <v>296</v>
      </c>
      <c r="AG25" s="356">
        <v>278</v>
      </c>
      <c r="AH25" s="357">
        <v>224</v>
      </c>
      <c r="AI25" s="357">
        <v>12</v>
      </c>
      <c r="AJ25" s="357">
        <v>30</v>
      </c>
      <c r="AK25" s="357">
        <v>9</v>
      </c>
      <c r="AL25" s="357">
        <v>10</v>
      </c>
      <c r="AM25" s="424">
        <v>26</v>
      </c>
      <c r="AN25" s="361">
        <f>SUM(AC25:AM25)</f>
        <v>2345</v>
      </c>
    </row>
    <row r="26" spans="2:40" s="362" customFormat="1" ht="19.5" customHeight="1">
      <c r="B26" s="660"/>
      <c r="C26" s="671" t="s">
        <v>17</v>
      </c>
      <c r="D26" s="672"/>
      <c r="E26" s="463">
        <f t="shared" si="21"/>
        <v>340</v>
      </c>
      <c r="F26" s="383">
        <f t="shared" si="21"/>
        <v>227</v>
      </c>
      <c r="G26" s="495">
        <f t="shared" si="21"/>
        <v>193</v>
      </c>
      <c r="H26" s="383">
        <f t="shared" si="21"/>
        <v>219</v>
      </c>
      <c r="I26" s="383">
        <f t="shared" si="21"/>
        <v>133</v>
      </c>
      <c r="J26" s="384">
        <f t="shared" si="21"/>
        <v>158</v>
      </c>
      <c r="K26" s="384">
        <f t="shared" si="21"/>
        <v>13</v>
      </c>
      <c r="L26" s="384">
        <f t="shared" si="21"/>
        <v>14</v>
      </c>
      <c r="M26" s="384">
        <f t="shared" si="21"/>
        <v>3</v>
      </c>
      <c r="N26" s="384">
        <f t="shared" si="21"/>
        <v>3</v>
      </c>
      <c r="O26" s="411">
        <f t="shared" si="21"/>
        <v>9</v>
      </c>
      <c r="P26" s="425">
        <f t="shared" si="1"/>
        <v>1312</v>
      </c>
      <c r="Q26" s="385">
        <v>99</v>
      </c>
      <c r="R26" s="468">
        <v>80</v>
      </c>
      <c r="S26" s="468">
        <v>66</v>
      </c>
      <c r="T26" s="386">
        <v>64</v>
      </c>
      <c r="U26" s="386">
        <v>33</v>
      </c>
      <c r="V26" s="387">
        <v>48</v>
      </c>
      <c r="W26" s="387">
        <v>3</v>
      </c>
      <c r="X26" s="387">
        <v>5</v>
      </c>
      <c r="Y26" s="387">
        <v>2</v>
      </c>
      <c r="Z26" s="387">
        <v>2</v>
      </c>
      <c r="AA26" s="388">
        <v>6</v>
      </c>
      <c r="AB26" s="361">
        <f>SUM(Q26:AA26)</f>
        <v>408</v>
      </c>
      <c r="AC26" s="385">
        <v>241</v>
      </c>
      <c r="AD26" s="468">
        <v>147</v>
      </c>
      <c r="AE26" s="468">
        <v>127</v>
      </c>
      <c r="AF26" s="386">
        <v>155</v>
      </c>
      <c r="AG26" s="386">
        <v>100</v>
      </c>
      <c r="AH26" s="387">
        <v>110</v>
      </c>
      <c r="AI26" s="387">
        <v>10</v>
      </c>
      <c r="AJ26" s="387">
        <v>9</v>
      </c>
      <c r="AK26" s="387">
        <v>1</v>
      </c>
      <c r="AL26" s="387">
        <v>1</v>
      </c>
      <c r="AM26" s="390">
        <v>3</v>
      </c>
      <c r="AN26" s="361">
        <f>SUM(AC26:AM26)</f>
        <v>904</v>
      </c>
    </row>
    <row r="27" spans="2:40" s="362" customFormat="1" ht="19.5" customHeight="1">
      <c r="B27" s="660"/>
      <c r="C27" s="671" t="s">
        <v>18</v>
      </c>
      <c r="D27" s="672"/>
      <c r="E27" s="463">
        <f t="shared" si="21"/>
        <v>199</v>
      </c>
      <c r="F27" s="383">
        <f t="shared" si="21"/>
        <v>101</v>
      </c>
      <c r="G27" s="495">
        <f t="shared" si="21"/>
        <v>85</v>
      </c>
      <c r="H27" s="383">
        <f t="shared" si="21"/>
        <v>135</v>
      </c>
      <c r="I27" s="383">
        <f t="shared" si="21"/>
        <v>65</v>
      </c>
      <c r="J27" s="384">
        <f t="shared" si="21"/>
        <v>110</v>
      </c>
      <c r="K27" s="384">
        <f t="shared" si="21"/>
        <v>13</v>
      </c>
      <c r="L27" s="384">
        <f t="shared" si="21"/>
        <v>19</v>
      </c>
      <c r="M27" s="384">
        <f t="shared" si="21"/>
        <v>1</v>
      </c>
      <c r="N27" s="384">
        <f t="shared" si="21"/>
        <v>2</v>
      </c>
      <c r="O27" s="411">
        <f t="shared" si="21"/>
        <v>4</v>
      </c>
      <c r="P27" s="425">
        <f t="shared" si="1"/>
        <v>734</v>
      </c>
      <c r="Q27" s="385">
        <v>40</v>
      </c>
      <c r="R27" s="468">
        <v>20</v>
      </c>
      <c r="S27" s="468">
        <v>20</v>
      </c>
      <c r="T27" s="386">
        <v>27</v>
      </c>
      <c r="U27" s="386">
        <v>12</v>
      </c>
      <c r="V27" s="387">
        <v>24</v>
      </c>
      <c r="W27" s="387">
        <v>3</v>
      </c>
      <c r="X27" s="387">
        <v>3</v>
      </c>
      <c r="Y27" s="387">
        <v>1</v>
      </c>
      <c r="Z27" s="387">
        <v>2</v>
      </c>
      <c r="AA27" s="388">
        <v>2</v>
      </c>
      <c r="AB27" s="361">
        <f>SUM(Q27:AA27)</f>
        <v>154</v>
      </c>
      <c r="AC27" s="385">
        <v>159</v>
      </c>
      <c r="AD27" s="468">
        <v>81</v>
      </c>
      <c r="AE27" s="468">
        <v>65</v>
      </c>
      <c r="AF27" s="386">
        <v>108</v>
      </c>
      <c r="AG27" s="386">
        <v>53</v>
      </c>
      <c r="AH27" s="387">
        <v>86</v>
      </c>
      <c r="AI27" s="387">
        <v>10</v>
      </c>
      <c r="AJ27" s="387">
        <v>16</v>
      </c>
      <c r="AK27" s="387">
        <v>0</v>
      </c>
      <c r="AL27" s="387">
        <v>0</v>
      </c>
      <c r="AM27" s="390">
        <v>2</v>
      </c>
      <c r="AN27" s="361">
        <f>SUM(AC27:AM27)</f>
        <v>580</v>
      </c>
    </row>
    <row r="28" spans="2:40" s="362" customFormat="1" ht="19.5" customHeight="1" thickBot="1">
      <c r="B28" s="660"/>
      <c r="C28" s="669" t="s">
        <v>19</v>
      </c>
      <c r="D28" s="670"/>
      <c r="E28" s="507">
        <f t="shared" si="21"/>
        <v>211</v>
      </c>
      <c r="F28" s="432">
        <f t="shared" si="21"/>
        <v>129</v>
      </c>
      <c r="G28" s="508">
        <f t="shared" si="21"/>
        <v>89</v>
      </c>
      <c r="H28" s="432">
        <f t="shared" si="21"/>
        <v>104</v>
      </c>
      <c r="I28" s="432">
        <f t="shared" si="21"/>
        <v>98</v>
      </c>
      <c r="J28" s="433">
        <f t="shared" si="21"/>
        <v>82</v>
      </c>
      <c r="K28" s="433">
        <f t="shared" si="21"/>
        <v>14</v>
      </c>
      <c r="L28" s="433">
        <f t="shared" si="21"/>
        <v>14</v>
      </c>
      <c r="M28" s="433">
        <f t="shared" si="21"/>
        <v>9</v>
      </c>
      <c r="N28" s="433">
        <f t="shared" si="21"/>
        <v>2</v>
      </c>
      <c r="O28" s="434">
        <f t="shared" si="21"/>
        <v>11</v>
      </c>
      <c r="P28" s="435">
        <f t="shared" si="1"/>
        <v>763</v>
      </c>
      <c r="Q28" s="395">
        <v>45</v>
      </c>
      <c r="R28" s="498">
        <v>38</v>
      </c>
      <c r="S28" s="498">
        <v>17</v>
      </c>
      <c r="T28" s="396">
        <v>18</v>
      </c>
      <c r="U28" s="396">
        <v>23</v>
      </c>
      <c r="V28" s="427">
        <v>19</v>
      </c>
      <c r="W28" s="427">
        <v>5</v>
      </c>
      <c r="X28" s="427">
        <v>3</v>
      </c>
      <c r="Y28" s="427">
        <v>5</v>
      </c>
      <c r="Z28" s="427">
        <v>2</v>
      </c>
      <c r="AA28" s="428">
        <v>2</v>
      </c>
      <c r="AB28" s="409">
        <f>SUM(Q28:AA28)</f>
        <v>177</v>
      </c>
      <c r="AC28" s="395">
        <v>166</v>
      </c>
      <c r="AD28" s="498">
        <v>91</v>
      </c>
      <c r="AE28" s="498">
        <v>72</v>
      </c>
      <c r="AF28" s="396">
        <v>86</v>
      </c>
      <c r="AG28" s="396">
        <v>75</v>
      </c>
      <c r="AH28" s="427">
        <v>63</v>
      </c>
      <c r="AI28" s="427">
        <v>9</v>
      </c>
      <c r="AJ28" s="427">
        <v>11</v>
      </c>
      <c r="AK28" s="427">
        <v>4</v>
      </c>
      <c r="AL28" s="427">
        <v>0</v>
      </c>
      <c r="AM28" s="429">
        <v>9</v>
      </c>
      <c r="AN28" s="409">
        <f>SUM(AC28:AM28)</f>
        <v>586</v>
      </c>
    </row>
    <row r="29" spans="2:40" s="362" customFormat="1" ht="19.5" customHeight="1" thickBot="1" thickTop="1">
      <c r="B29" s="655"/>
      <c r="C29" s="658" t="s">
        <v>8</v>
      </c>
      <c r="D29" s="659"/>
      <c r="E29" s="419">
        <f aca="true" t="shared" si="22" ref="E29:O29">SUM(E25:E28)</f>
        <v>1675</v>
      </c>
      <c r="F29" s="364">
        <f>SUM(F25:F28)</f>
        <v>973</v>
      </c>
      <c r="G29" s="491">
        <f>SUM(G25:G28)</f>
        <v>743</v>
      </c>
      <c r="H29" s="364">
        <f t="shared" si="22"/>
        <v>821</v>
      </c>
      <c r="I29" s="364">
        <f t="shared" si="22"/>
        <v>652</v>
      </c>
      <c r="J29" s="364">
        <f t="shared" si="22"/>
        <v>633</v>
      </c>
      <c r="K29" s="364">
        <f t="shared" si="22"/>
        <v>56</v>
      </c>
      <c r="L29" s="364">
        <f t="shared" si="22"/>
        <v>84</v>
      </c>
      <c r="M29" s="364">
        <f t="shared" si="22"/>
        <v>33</v>
      </c>
      <c r="N29" s="364">
        <f t="shared" si="22"/>
        <v>21</v>
      </c>
      <c r="O29" s="420">
        <f t="shared" si="22"/>
        <v>83</v>
      </c>
      <c r="P29" s="436">
        <f t="shared" si="1"/>
        <v>5774</v>
      </c>
      <c r="Q29" s="369">
        <f aca="true" t="shared" si="23" ref="Q29:X29">SUM(Q25:Q28)</f>
        <v>314</v>
      </c>
      <c r="R29" s="430">
        <f t="shared" si="23"/>
        <v>277</v>
      </c>
      <c r="S29" s="430">
        <f t="shared" si="23"/>
        <v>191</v>
      </c>
      <c r="T29" s="430">
        <f t="shared" si="23"/>
        <v>176</v>
      </c>
      <c r="U29" s="430">
        <f t="shared" si="23"/>
        <v>146</v>
      </c>
      <c r="V29" s="430">
        <f t="shared" si="23"/>
        <v>150</v>
      </c>
      <c r="W29" s="430">
        <f t="shared" si="23"/>
        <v>15</v>
      </c>
      <c r="X29" s="430">
        <f t="shared" si="23"/>
        <v>18</v>
      </c>
      <c r="Y29" s="430">
        <f>SUM(Y25:Y28)</f>
        <v>19</v>
      </c>
      <c r="Z29" s="430">
        <f>SUM(Z25:Z28)</f>
        <v>10</v>
      </c>
      <c r="AA29" s="430">
        <f>SUM(AA25:AA28)</f>
        <v>43</v>
      </c>
      <c r="AB29" s="373">
        <f aca="true" t="shared" si="24" ref="AB29:AJ29">SUM(AB25:AB28)</f>
        <v>1359</v>
      </c>
      <c r="AC29" s="369">
        <f t="shared" si="24"/>
        <v>1361</v>
      </c>
      <c r="AD29" s="430">
        <f t="shared" si="24"/>
        <v>696</v>
      </c>
      <c r="AE29" s="430">
        <f t="shared" si="24"/>
        <v>552</v>
      </c>
      <c r="AF29" s="430">
        <f t="shared" si="24"/>
        <v>645</v>
      </c>
      <c r="AG29" s="430">
        <f t="shared" si="24"/>
        <v>506</v>
      </c>
      <c r="AH29" s="430">
        <f t="shared" si="24"/>
        <v>483</v>
      </c>
      <c r="AI29" s="430">
        <f t="shared" si="24"/>
        <v>41</v>
      </c>
      <c r="AJ29" s="430">
        <f t="shared" si="24"/>
        <v>66</v>
      </c>
      <c r="AK29" s="430">
        <f>SUM(AK25:AK28)</f>
        <v>14</v>
      </c>
      <c r="AL29" s="430">
        <f>SUM(AL25:AL28)</f>
        <v>11</v>
      </c>
      <c r="AM29" s="430">
        <f>SUM(AM25:AM28)</f>
        <v>40</v>
      </c>
      <c r="AN29" s="373">
        <f>SUM(AN25:AN28)</f>
        <v>4415</v>
      </c>
    </row>
    <row r="30" spans="2:40" s="362" customFormat="1" ht="19.5" customHeight="1">
      <c r="B30" s="654" t="s">
        <v>50</v>
      </c>
      <c r="C30" s="661" t="s">
        <v>20</v>
      </c>
      <c r="D30" s="662"/>
      <c r="E30" s="506">
        <f aca="true" t="shared" si="25" ref="E30:O35">Q30+AC30</f>
        <v>510</v>
      </c>
      <c r="F30" s="351">
        <f t="shared" si="25"/>
        <v>279</v>
      </c>
      <c r="G30" s="488">
        <f t="shared" si="25"/>
        <v>265</v>
      </c>
      <c r="H30" s="351">
        <f t="shared" si="25"/>
        <v>295</v>
      </c>
      <c r="I30" s="351">
        <f t="shared" si="25"/>
        <v>200</v>
      </c>
      <c r="J30" s="352">
        <f t="shared" si="25"/>
        <v>276</v>
      </c>
      <c r="K30" s="352">
        <f t="shared" si="25"/>
        <v>34</v>
      </c>
      <c r="L30" s="352">
        <f t="shared" si="25"/>
        <v>37</v>
      </c>
      <c r="M30" s="352">
        <f t="shared" si="25"/>
        <v>5</v>
      </c>
      <c r="N30" s="352">
        <f t="shared" si="25"/>
        <v>3</v>
      </c>
      <c r="O30" s="353">
        <f t="shared" si="25"/>
        <v>14</v>
      </c>
      <c r="P30" s="402">
        <f t="shared" si="1"/>
        <v>1918</v>
      </c>
      <c r="Q30" s="355">
        <v>108</v>
      </c>
      <c r="R30" s="490">
        <v>80</v>
      </c>
      <c r="S30" s="490">
        <v>53</v>
      </c>
      <c r="T30" s="356">
        <v>56</v>
      </c>
      <c r="U30" s="356">
        <v>36</v>
      </c>
      <c r="V30" s="357">
        <v>54</v>
      </c>
      <c r="W30" s="357">
        <v>9</v>
      </c>
      <c r="X30" s="357">
        <v>11</v>
      </c>
      <c r="Y30" s="357">
        <v>5</v>
      </c>
      <c r="Z30" s="357">
        <v>2</v>
      </c>
      <c r="AA30" s="358">
        <v>12</v>
      </c>
      <c r="AB30" s="361">
        <f aca="true" t="shared" si="26" ref="AB30:AB35">SUM(Q30:AA30)</f>
        <v>426</v>
      </c>
      <c r="AC30" s="355">
        <v>402</v>
      </c>
      <c r="AD30" s="490">
        <v>199</v>
      </c>
      <c r="AE30" s="490">
        <v>212</v>
      </c>
      <c r="AF30" s="356">
        <v>239</v>
      </c>
      <c r="AG30" s="356">
        <v>164</v>
      </c>
      <c r="AH30" s="357">
        <v>222</v>
      </c>
      <c r="AI30" s="357">
        <v>25</v>
      </c>
      <c r="AJ30" s="357">
        <v>26</v>
      </c>
      <c r="AK30" s="357">
        <v>0</v>
      </c>
      <c r="AL30" s="357">
        <v>1</v>
      </c>
      <c r="AM30" s="424">
        <v>2</v>
      </c>
      <c r="AN30" s="361">
        <f aca="true" t="shared" si="27" ref="AN30:AN35">SUM(AC30:AM30)</f>
        <v>1492</v>
      </c>
    </row>
    <row r="31" spans="2:40" s="362" customFormat="1" ht="19.5" customHeight="1">
      <c r="B31" s="660"/>
      <c r="C31" s="671" t="s">
        <v>21</v>
      </c>
      <c r="D31" s="672"/>
      <c r="E31" s="457">
        <f t="shared" si="25"/>
        <v>153</v>
      </c>
      <c r="F31" s="374">
        <f t="shared" si="25"/>
        <v>65</v>
      </c>
      <c r="G31" s="493">
        <f t="shared" si="25"/>
        <v>39</v>
      </c>
      <c r="H31" s="374">
        <f t="shared" si="25"/>
        <v>77</v>
      </c>
      <c r="I31" s="374">
        <f t="shared" si="25"/>
        <v>51</v>
      </c>
      <c r="J31" s="375">
        <f t="shared" si="25"/>
        <v>47</v>
      </c>
      <c r="K31" s="375">
        <f t="shared" si="25"/>
        <v>7</v>
      </c>
      <c r="L31" s="375">
        <f t="shared" si="25"/>
        <v>8</v>
      </c>
      <c r="M31" s="384">
        <f t="shared" si="25"/>
        <v>0</v>
      </c>
      <c r="N31" s="384">
        <f t="shared" si="25"/>
        <v>0</v>
      </c>
      <c r="O31" s="411">
        <f t="shared" si="25"/>
        <v>6</v>
      </c>
      <c r="P31" s="425">
        <f t="shared" si="1"/>
        <v>453</v>
      </c>
      <c r="Q31" s="385">
        <v>31</v>
      </c>
      <c r="R31" s="468">
        <v>14</v>
      </c>
      <c r="S31" s="468">
        <v>1</v>
      </c>
      <c r="T31" s="386">
        <v>18</v>
      </c>
      <c r="U31" s="386">
        <v>12</v>
      </c>
      <c r="V31" s="387">
        <v>13</v>
      </c>
      <c r="W31" s="387">
        <v>4</v>
      </c>
      <c r="X31" s="387">
        <v>3</v>
      </c>
      <c r="Y31" s="387">
        <v>0</v>
      </c>
      <c r="Z31" s="387">
        <v>0</v>
      </c>
      <c r="AA31" s="388">
        <v>2</v>
      </c>
      <c r="AB31" s="361">
        <f t="shared" si="26"/>
        <v>98</v>
      </c>
      <c r="AC31" s="385">
        <v>122</v>
      </c>
      <c r="AD31" s="468">
        <v>51</v>
      </c>
      <c r="AE31" s="468">
        <v>38</v>
      </c>
      <c r="AF31" s="386">
        <v>59</v>
      </c>
      <c r="AG31" s="386">
        <v>39</v>
      </c>
      <c r="AH31" s="387">
        <v>34</v>
      </c>
      <c r="AI31" s="387">
        <v>3</v>
      </c>
      <c r="AJ31" s="387">
        <v>5</v>
      </c>
      <c r="AK31" s="387">
        <v>0</v>
      </c>
      <c r="AL31" s="387">
        <v>0</v>
      </c>
      <c r="AM31" s="390">
        <v>4</v>
      </c>
      <c r="AN31" s="361">
        <f t="shared" si="27"/>
        <v>355</v>
      </c>
    </row>
    <row r="32" spans="2:40" s="362" customFormat="1" ht="19.5" customHeight="1">
      <c r="B32" s="660"/>
      <c r="C32" s="671" t="s">
        <v>22</v>
      </c>
      <c r="D32" s="672"/>
      <c r="E32" s="457">
        <f t="shared" si="25"/>
        <v>157</v>
      </c>
      <c r="F32" s="374">
        <f t="shared" si="25"/>
        <v>138</v>
      </c>
      <c r="G32" s="493">
        <f t="shared" si="25"/>
        <v>81</v>
      </c>
      <c r="H32" s="374">
        <f t="shared" si="25"/>
        <v>80</v>
      </c>
      <c r="I32" s="374">
        <f t="shared" si="25"/>
        <v>76</v>
      </c>
      <c r="J32" s="375">
        <f t="shared" si="25"/>
        <v>71</v>
      </c>
      <c r="K32" s="375">
        <f t="shared" si="25"/>
        <v>13</v>
      </c>
      <c r="L32" s="375">
        <f t="shared" si="25"/>
        <v>8</v>
      </c>
      <c r="M32" s="384">
        <f t="shared" si="25"/>
        <v>5</v>
      </c>
      <c r="N32" s="384">
        <f t="shared" si="25"/>
        <v>2</v>
      </c>
      <c r="O32" s="411">
        <f t="shared" si="25"/>
        <v>6</v>
      </c>
      <c r="P32" s="425">
        <f t="shared" si="1"/>
        <v>637</v>
      </c>
      <c r="Q32" s="385">
        <v>31</v>
      </c>
      <c r="R32" s="468">
        <v>36</v>
      </c>
      <c r="S32" s="468">
        <v>17</v>
      </c>
      <c r="T32" s="386">
        <v>14</v>
      </c>
      <c r="U32" s="386">
        <v>16</v>
      </c>
      <c r="V32" s="387">
        <v>10</v>
      </c>
      <c r="W32" s="387">
        <v>1</v>
      </c>
      <c r="X32" s="387">
        <v>0</v>
      </c>
      <c r="Y32" s="387">
        <v>2</v>
      </c>
      <c r="Z32" s="387">
        <v>1</v>
      </c>
      <c r="AA32" s="388">
        <v>4</v>
      </c>
      <c r="AB32" s="361">
        <f t="shared" si="26"/>
        <v>132</v>
      </c>
      <c r="AC32" s="385">
        <v>126</v>
      </c>
      <c r="AD32" s="468">
        <v>102</v>
      </c>
      <c r="AE32" s="468">
        <v>64</v>
      </c>
      <c r="AF32" s="386">
        <v>66</v>
      </c>
      <c r="AG32" s="386">
        <v>60</v>
      </c>
      <c r="AH32" s="387">
        <v>61</v>
      </c>
      <c r="AI32" s="387">
        <v>12</v>
      </c>
      <c r="AJ32" s="387">
        <v>8</v>
      </c>
      <c r="AK32" s="387">
        <v>3</v>
      </c>
      <c r="AL32" s="387">
        <v>1</v>
      </c>
      <c r="AM32" s="390">
        <v>2</v>
      </c>
      <c r="AN32" s="361">
        <f t="shared" si="27"/>
        <v>505</v>
      </c>
    </row>
    <row r="33" spans="2:40" s="362" customFormat="1" ht="19.5" customHeight="1">
      <c r="B33" s="660"/>
      <c r="C33" s="671" t="s">
        <v>23</v>
      </c>
      <c r="D33" s="672"/>
      <c r="E33" s="457">
        <f t="shared" si="25"/>
        <v>186</v>
      </c>
      <c r="F33" s="374">
        <f t="shared" si="25"/>
        <v>150</v>
      </c>
      <c r="G33" s="493">
        <f t="shared" si="25"/>
        <v>122</v>
      </c>
      <c r="H33" s="374">
        <f t="shared" si="25"/>
        <v>118</v>
      </c>
      <c r="I33" s="374">
        <f t="shared" si="25"/>
        <v>130</v>
      </c>
      <c r="J33" s="375">
        <f t="shared" si="25"/>
        <v>46</v>
      </c>
      <c r="K33" s="375">
        <f t="shared" si="25"/>
        <v>6</v>
      </c>
      <c r="L33" s="375">
        <f t="shared" si="25"/>
        <v>1</v>
      </c>
      <c r="M33" s="384">
        <f t="shared" si="25"/>
        <v>8</v>
      </c>
      <c r="N33" s="384">
        <f t="shared" si="25"/>
        <v>2</v>
      </c>
      <c r="O33" s="411">
        <f t="shared" si="25"/>
        <v>30</v>
      </c>
      <c r="P33" s="425">
        <f t="shared" si="1"/>
        <v>799</v>
      </c>
      <c r="Q33" s="385">
        <v>43</v>
      </c>
      <c r="R33" s="468">
        <v>39</v>
      </c>
      <c r="S33" s="468">
        <v>35</v>
      </c>
      <c r="T33" s="386">
        <v>29</v>
      </c>
      <c r="U33" s="386">
        <v>35</v>
      </c>
      <c r="V33" s="387">
        <v>14</v>
      </c>
      <c r="W33" s="387">
        <v>2</v>
      </c>
      <c r="X33" s="387">
        <v>1</v>
      </c>
      <c r="Y33" s="387">
        <v>2</v>
      </c>
      <c r="Z33" s="387">
        <v>2</v>
      </c>
      <c r="AA33" s="388">
        <v>14</v>
      </c>
      <c r="AB33" s="361">
        <f t="shared" si="26"/>
        <v>216</v>
      </c>
      <c r="AC33" s="385">
        <v>143</v>
      </c>
      <c r="AD33" s="468">
        <v>111</v>
      </c>
      <c r="AE33" s="468">
        <v>87</v>
      </c>
      <c r="AF33" s="386">
        <v>89</v>
      </c>
      <c r="AG33" s="386">
        <v>95</v>
      </c>
      <c r="AH33" s="387">
        <v>32</v>
      </c>
      <c r="AI33" s="387">
        <v>4</v>
      </c>
      <c r="AJ33" s="387">
        <v>0</v>
      </c>
      <c r="AK33" s="387">
        <v>6</v>
      </c>
      <c r="AL33" s="387">
        <v>0</v>
      </c>
      <c r="AM33" s="390">
        <v>16</v>
      </c>
      <c r="AN33" s="361">
        <f t="shared" si="27"/>
        <v>583</v>
      </c>
    </row>
    <row r="34" spans="2:40" s="362" customFormat="1" ht="19.5" customHeight="1">
      <c r="B34" s="660"/>
      <c r="C34" s="671" t="s">
        <v>24</v>
      </c>
      <c r="D34" s="672"/>
      <c r="E34" s="500">
        <f t="shared" si="25"/>
        <v>89</v>
      </c>
      <c r="F34" s="404">
        <f t="shared" si="25"/>
        <v>46</v>
      </c>
      <c r="G34" s="501">
        <f t="shared" si="25"/>
        <v>30</v>
      </c>
      <c r="H34" s="404">
        <f t="shared" si="25"/>
        <v>54</v>
      </c>
      <c r="I34" s="404">
        <f t="shared" si="25"/>
        <v>25</v>
      </c>
      <c r="J34" s="426">
        <f t="shared" si="25"/>
        <v>33</v>
      </c>
      <c r="K34" s="426">
        <f t="shared" si="25"/>
        <v>4</v>
      </c>
      <c r="L34" s="426">
        <f t="shared" si="25"/>
        <v>2</v>
      </c>
      <c r="M34" s="384">
        <f t="shared" si="25"/>
        <v>1</v>
      </c>
      <c r="N34" s="384">
        <f t="shared" si="25"/>
        <v>0</v>
      </c>
      <c r="O34" s="411">
        <f t="shared" si="25"/>
        <v>2</v>
      </c>
      <c r="P34" s="425">
        <f t="shared" si="1"/>
        <v>286</v>
      </c>
      <c r="Q34" s="395">
        <v>18</v>
      </c>
      <c r="R34" s="498">
        <v>17</v>
      </c>
      <c r="S34" s="498">
        <v>7</v>
      </c>
      <c r="T34" s="396">
        <v>14</v>
      </c>
      <c r="U34" s="396">
        <v>9</v>
      </c>
      <c r="V34" s="397">
        <v>6</v>
      </c>
      <c r="W34" s="397">
        <v>1</v>
      </c>
      <c r="X34" s="397">
        <v>1</v>
      </c>
      <c r="Y34" s="397">
        <v>1</v>
      </c>
      <c r="Z34" s="397">
        <v>0</v>
      </c>
      <c r="AA34" s="398">
        <v>1</v>
      </c>
      <c r="AB34" s="409">
        <f t="shared" si="26"/>
        <v>75</v>
      </c>
      <c r="AC34" s="385">
        <v>71</v>
      </c>
      <c r="AD34" s="468">
        <v>29</v>
      </c>
      <c r="AE34" s="468">
        <v>23</v>
      </c>
      <c r="AF34" s="386">
        <v>40</v>
      </c>
      <c r="AG34" s="386">
        <v>16</v>
      </c>
      <c r="AH34" s="387">
        <v>27</v>
      </c>
      <c r="AI34" s="387">
        <v>3</v>
      </c>
      <c r="AJ34" s="387">
        <v>1</v>
      </c>
      <c r="AK34" s="387">
        <v>0</v>
      </c>
      <c r="AL34" s="387">
        <v>0</v>
      </c>
      <c r="AM34" s="390">
        <v>1</v>
      </c>
      <c r="AN34" s="409">
        <f t="shared" si="27"/>
        <v>211</v>
      </c>
    </row>
    <row r="35" spans="2:40" s="362" customFormat="1" ht="19.5" customHeight="1" thickBot="1">
      <c r="B35" s="675"/>
      <c r="C35" s="667" t="s">
        <v>73</v>
      </c>
      <c r="D35" s="668"/>
      <c r="E35" s="507">
        <f t="shared" si="25"/>
        <v>444</v>
      </c>
      <c r="F35" s="432">
        <f t="shared" si="25"/>
        <v>227</v>
      </c>
      <c r="G35" s="508">
        <f t="shared" si="25"/>
        <v>196</v>
      </c>
      <c r="H35" s="432">
        <f t="shared" si="25"/>
        <v>201</v>
      </c>
      <c r="I35" s="432">
        <f t="shared" si="25"/>
        <v>147</v>
      </c>
      <c r="J35" s="433">
        <f t="shared" si="25"/>
        <v>154</v>
      </c>
      <c r="K35" s="433">
        <f t="shared" si="25"/>
        <v>11</v>
      </c>
      <c r="L35" s="433">
        <f t="shared" si="25"/>
        <v>14</v>
      </c>
      <c r="M35" s="433">
        <f t="shared" si="25"/>
        <v>7</v>
      </c>
      <c r="N35" s="433">
        <f t="shared" si="25"/>
        <v>4</v>
      </c>
      <c r="O35" s="434">
        <f t="shared" si="25"/>
        <v>16</v>
      </c>
      <c r="P35" s="406">
        <f t="shared" si="1"/>
        <v>1421</v>
      </c>
      <c r="Q35" s="438">
        <v>117</v>
      </c>
      <c r="R35" s="439">
        <v>76</v>
      </c>
      <c r="S35" s="439">
        <v>66</v>
      </c>
      <c r="T35" s="439">
        <v>65</v>
      </c>
      <c r="U35" s="439">
        <v>46</v>
      </c>
      <c r="V35" s="440">
        <v>52</v>
      </c>
      <c r="W35" s="440">
        <v>4</v>
      </c>
      <c r="X35" s="440">
        <v>4</v>
      </c>
      <c r="Y35" s="427">
        <v>4</v>
      </c>
      <c r="Z35" s="427">
        <v>2</v>
      </c>
      <c r="AA35" s="429">
        <v>7</v>
      </c>
      <c r="AB35" s="441">
        <f t="shared" si="26"/>
        <v>443</v>
      </c>
      <c r="AC35" s="438">
        <v>327</v>
      </c>
      <c r="AD35" s="439">
        <v>151</v>
      </c>
      <c r="AE35" s="439">
        <v>130</v>
      </c>
      <c r="AF35" s="439">
        <v>136</v>
      </c>
      <c r="AG35" s="439">
        <v>101</v>
      </c>
      <c r="AH35" s="440">
        <v>102</v>
      </c>
      <c r="AI35" s="440">
        <v>7</v>
      </c>
      <c r="AJ35" s="440">
        <v>10</v>
      </c>
      <c r="AK35" s="427">
        <v>3</v>
      </c>
      <c r="AL35" s="427">
        <v>2</v>
      </c>
      <c r="AM35" s="429">
        <v>9</v>
      </c>
      <c r="AN35" s="441">
        <f t="shared" si="27"/>
        <v>978</v>
      </c>
    </row>
    <row r="36" spans="2:40" s="362" customFormat="1" ht="19.5" customHeight="1" thickBot="1" thickTop="1">
      <c r="B36" s="655"/>
      <c r="C36" s="673" t="s">
        <v>8</v>
      </c>
      <c r="D36" s="674"/>
      <c r="E36" s="500">
        <f aca="true" t="shared" si="28" ref="E36:O36">SUM(E30:E35)</f>
        <v>1539</v>
      </c>
      <c r="F36" s="404">
        <f>SUM(F30:F35)</f>
        <v>905</v>
      </c>
      <c r="G36" s="501">
        <f>SUM(G30:G35)</f>
        <v>733</v>
      </c>
      <c r="H36" s="404">
        <f t="shared" si="28"/>
        <v>825</v>
      </c>
      <c r="I36" s="404">
        <f t="shared" si="28"/>
        <v>629</v>
      </c>
      <c r="J36" s="404">
        <f t="shared" si="28"/>
        <v>627</v>
      </c>
      <c r="K36" s="404">
        <f t="shared" si="28"/>
        <v>75</v>
      </c>
      <c r="L36" s="404">
        <f t="shared" si="28"/>
        <v>70</v>
      </c>
      <c r="M36" s="404">
        <f t="shared" si="28"/>
        <v>26</v>
      </c>
      <c r="N36" s="404">
        <f t="shared" si="28"/>
        <v>11</v>
      </c>
      <c r="O36" s="405">
        <f t="shared" si="28"/>
        <v>74</v>
      </c>
      <c r="P36" s="401">
        <f t="shared" si="1"/>
        <v>5514</v>
      </c>
      <c r="Q36" s="442">
        <f aca="true" t="shared" si="29" ref="Q36:X36">SUM(Q30:Q35)</f>
        <v>348</v>
      </c>
      <c r="R36" s="443">
        <f t="shared" si="29"/>
        <v>262</v>
      </c>
      <c r="S36" s="443">
        <f t="shared" si="29"/>
        <v>179</v>
      </c>
      <c r="T36" s="443">
        <f t="shared" si="29"/>
        <v>196</v>
      </c>
      <c r="U36" s="443">
        <f t="shared" si="29"/>
        <v>154</v>
      </c>
      <c r="V36" s="443">
        <f t="shared" si="29"/>
        <v>149</v>
      </c>
      <c r="W36" s="443">
        <f t="shared" si="29"/>
        <v>21</v>
      </c>
      <c r="X36" s="443">
        <f t="shared" si="29"/>
        <v>20</v>
      </c>
      <c r="Y36" s="443">
        <f>SUM(Y30:Y35)</f>
        <v>14</v>
      </c>
      <c r="Z36" s="443">
        <f>SUM(Z30:Z35)</f>
        <v>7</v>
      </c>
      <c r="AA36" s="443">
        <f>SUM(AA30:AA35)</f>
        <v>40</v>
      </c>
      <c r="AB36" s="444">
        <f aca="true" t="shared" si="30" ref="AB36:AJ36">SUM(AB30:AB35)</f>
        <v>1390</v>
      </c>
      <c r="AC36" s="442">
        <f t="shared" si="30"/>
        <v>1191</v>
      </c>
      <c r="AD36" s="443">
        <f t="shared" si="30"/>
        <v>643</v>
      </c>
      <c r="AE36" s="443">
        <f t="shared" si="30"/>
        <v>554</v>
      </c>
      <c r="AF36" s="443">
        <f t="shared" si="30"/>
        <v>629</v>
      </c>
      <c r="AG36" s="443">
        <f t="shared" si="30"/>
        <v>475</v>
      </c>
      <c r="AH36" s="443">
        <f t="shared" si="30"/>
        <v>478</v>
      </c>
      <c r="AI36" s="443">
        <f t="shared" si="30"/>
        <v>54</v>
      </c>
      <c r="AJ36" s="443">
        <f t="shared" si="30"/>
        <v>50</v>
      </c>
      <c r="AK36" s="443">
        <f>SUM(AK30:AK35)</f>
        <v>12</v>
      </c>
      <c r="AL36" s="443">
        <f>SUM(AL30:AL35)</f>
        <v>4</v>
      </c>
      <c r="AM36" s="443">
        <f>SUM(AM30:AM35)</f>
        <v>34</v>
      </c>
      <c r="AN36" s="444">
        <f>SUM(AN30:AN35)</f>
        <v>4124</v>
      </c>
    </row>
    <row r="37" spans="2:40" s="362" customFormat="1" ht="19.5" customHeight="1">
      <c r="B37" s="676" t="s">
        <v>51</v>
      </c>
      <c r="C37" s="661" t="s">
        <v>25</v>
      </c>
      <c r="D37" s="662"/>
      <c r="E37" s="506">
        <f aca="true" t="shared" si="31" ref="E37:O41">Q37+AC37</f>
        <v>1260</v>
      </c>
      <c r="F37" s="351">
        <f t="shared" si="31"/>
        <v>678</v>
      </c>
      <c r="G37" s="488">
        <f t="shared" si="31"/>
        <v>495</v>
      </c>
      <c r="H37" s="351">
        <f t="shared" si="31"/>
        <v>639</v>
      </c>
      <c r="I37" s="351">
        <f t="shared" si="31"/>
        <v>504</v>
      </c>
      <c r="J37" s="352">
        <f t="shared" si="31"/>
        <v>434</v>
      </c>
      <c r="K37" s="352">
        <f t="shared" si="31"/>
        <v>50</v>
      </c>
      <c r="L37" s="352">
        <f t="shared" si="31"/>
        <v>58</v>
      </c>
      <c r="M37" s="352">
        <f t="shared" si="31"/>
        <v>24</v>
      </c>
      <c r="N37" s="352">
        <f t="shared" si="31"/>
        <v>15</v>
      </c>
      <c r="O37" s="353">
        <f t="shared" si="31"/>
        <v>45</v>
      </c>
      <c r="P37" s="402">
        <f t="shared" si="1"/>
        <v>4202</v>
      </c>
      <c r="Q37" s="355">
        <v>260</v>
      </c>
      <c r="R37" s="490">
        <v>208</v>
      </c>
      <c r="S37" s="490">
        <v>124</v>
      </c>
      <c r="T37" s="356">
        <v>140</v>
      </c>
      <c r="U37" s="356">
        <v>112</v>
      </c>
      <c r="V37" s="357">
        <v>121</v>
      </c>
      <c r="W37" s="357">
        <v>16</v>
      </c>
      <c r="X37" s="357">
        <v>15</v>
      </c>
      <c r="Y37" s="357">
        <v>15</v>
      </c>
      <c r="Z37" s="357">
        <v>8</v>
      </c>
      <c r="AA37" s="358">
        <v>21</v>
      </c>
      <c r="AB37" s="361">
        <f aca="true" t="shared" si="32" ref="AB37:AB43">SUM(Q37:AA37)</f>
        <v>1040</v>
      </c>
      <c r="AC37" s="355">
        <v>1000</v>
      </c>
      <c r="AD37" s="490">
        <v>470</v>
      </c>
      <c r="AE37" s="490">
        <v>371</v>
      </c>
      <c r="AF37" s="356">
        <v>499</v>
      </c>
      <c r="AG37" s="356">
        <v>392</v>
      </c>
      <c r="AH37" s="357">
        <v>313</v>
      </c>
      <c r="AI37" s="357">
        <v>34</v>
      </c>
      <c r="AJ37" s="357">
        <v>43</v>
      </c>
      <c r="AK37" s="357">
        <v>9</v>
      </c>
      <c r="AL37" s="357">
        <v>7</v>
      </c>
      <c r="AM37" s="424">
        <v>24</v>
      </c>
      <c r="AN37" s="361">
        <f aca="true" t="shared" si="33" ref="AN37:AN43">SUM(AC37:AM37)</f>
        <v>3162</v>
      </c>
    </row>
    <row r="38" spans="2:40" s="362" customFormat="1" ht="19.5" customHeight="1">
      <c r="B38" s="677"/>
      <c r="C38" s="671" t="s">
        <v>26</v>
      </c>
      <c r="D38" s="672"/>
      <c r="E38" s="463">
        <f t="shared" si="31"/>
        <v>107</v>
      </c>
      <c r="F38" s="383">
        <f t="shared" si="31"/>
        <v>56</v>
      </c>
      <c r="G38" s="495">
        <f t="shared" si="31"/>
        <v>55</v>
      </c>
      <c r="H38" s="383">
        <f t="shared" si="31"/>
        <v>68</v>
      </c>
      <c r="I38" s="383">
        <f t="shared" si="31"/>
        <v>36</v>
      </c>
      <c r="J38" s="384">
        <f t="shared" si="31"/>
        <v>45</v>
      </c>
      <c r="K38" s="384">
        <f t="shared" si="31"/>
        <v>13</v>
      </c>
      <c r="L38" s="384">
        <f t="shared" si="31"/>
        <v>12</v>
      </c>
      <c r="M38" s="384">
        <f t="shared" si="31"/>
        <v>3</v>
      </c>
      <c r="N38" s="384">
        <f t="shared" si="31"/>
        <v>1</v>
      </c>
      <c r="O38" s="411">
        <f t="shared" si="31"/>
        <v>2</v>
      </c>
      <c r="P38" s="425">
        <f t="shared" si="1"/>
        <v>398</v>
      </c>
      <c r="Q38" s="385">
        <v>22</v>
      </c>
      <c r="R38" s="468">
        <v>11</v>
      </c>
      <c r="S38" s="468">
        <v>13</v>
      </c>
      <c r="T38" s="386">
        <v>10</v>
      </c>
      <c r="U38" s="386">
        <v>5</v>
      </c>
      <c r="V38" s="387">
        <v>9</v>
      </c>
      <c r="W38" s="387">
        <v>4</v>
      </c>
      <c r="X38" s="387">
        <v>1</v>
      </c>
      <c r="Y38" s="387">
        <v>1</v>
      </c>
      <c r="Z38" s="387">
        <v>0</v>
      </c>
      <c r="AA38" s="388">
        <v>0</v>
      </c>
      <c r="AB38" s="361">
        <f t="shared" si="32"/>
        <v>76</v>
      </c>
      <c r="AC38" s="385">
        <v>85</v>
      </c>
      <c r="AD38" s="468">
        <v>45</v>
      </c>
      <c r="AE38" s="468">
        <v>42</v>
      </c>
      <c r="AF38" s="386">
        <v>58</v>
      </c>
      <c r="AG38" s="386">
        <v>31</v>
      </c>
      <c r="AH38" s="387">
        <v>36</v>
      </c>
      <c r="AI38" s="387">
        <v>9</v>
      </c>
      <c r="AJ38" s="387">
        <v>11</v>
      </c>
      <c r="AK38" s="387">
        <v>2</v>
      </c>
      <c r="AL38" s="387">
        <v>1</v>
      </c>
      <c r="AM38" s="390">
        <v>2</v>
      </c>
      <c r="AN38" s="361">
        <f t="shared" si="33"/>
        <v>322</v>
      </c>
    </row>
    <row r="39" spans="2:40" s="362" customFormat="1" ht="19.5" customHeight="1">
      <c r="B39" s="677"/>
      <c r="C39" s="671" t="s">
        <v>27</v>
      </c>
      <c r="D39" s="672"/>
      <c r="E39" s="463">
        <f t="shared" si="31"/>
        <v>38</v>
      </c>
      <c r="F39" s="383">
        <f t="shared" si="31"/>
        <v>29</v>
      </c>
      <c r="G39" s="495">
        <f t="shared" si="31"/>
        <v>26</v>
      </c>
      <c r="H39" s="383">
        <f t="shared" si="31"/>
        <v>21</v>
      </c>
      <c r="I39" s="383">
        <f t="shared" si="31"/>
        <v>14</v>
      </c>
      <c r="J39" s="384">
        <f t="shared" si="31"/>
        <v>26</v>
      </c>
      <c r="K39" s="384">
        <f t="shared" si="31"/>
        <v>3</v>
      </c>
      <c r="L39" s="384">
        <f t="shared" si="31"/>
        <v>10</v>
      </c>
      <c r="M39" s="384">
        <f t="shared" si="31"/>
        <v>0</v>
      </c>
      <c r="N39" s="384">
        <f t="shared" si="31"/>
        <v>0</v>
      </c>
      <c r="O39" s="411">
        <f t="shared" si="31"/>
        <v>4</v>
      </c>
      <c r="P39" s="425">
        <f t="shared" si="1"/>
        <v>171</v>
      </c>
      <c r="Q39" s="385">
        <v>10</v>
      </c>
      <c r="R39" s="468">
        <v>14</v>
      </c>
      <c r="S39" s="468">
        <v>9</v>
      </c>
      <c r="T39" s="386">
        <v>9</v>
      </c>
      <c r="U39" s="386">
        <v>6</v>
      </c>
      <c r="V39" s="387">
        <v>6</v>
      </c>
      <c r="W39" s="387">
        <v>1</v>
      </c>
      <c r="X39" s="387">
        <v>2</v>
      </c>
      <c r="Y39" s="387">
        <v>0</v>
      </c>
      <c r="Z39" s="387">
        <v>0</v>
      </c>
      <c r="AA39" s="388">
        <v>2</v>
      </c>
      <c r="AB39" s="361">
        <f t="shared" si="32"/>
        <v>59</v>
      </c>
      <c r="AC39" s="385">
        <v>28</v>
      </c>
      <c r="AD39" s="468">
        <v>15</v>
      </c>
      <c r="AE39" s="468">
        <v>17</v>
      </c>
      <c r="AF39" s="386">
        <v>12</v>
      </c>
      <c r="AG39" s="386">
        <v>8</v>
      </c>
      <c r="AH39" s="387">
        <v>20</v>
      </c>
      <c r="AI39" s="387">
        <v>2</v>
      </c>
      <c r="AJ39" s="387">
        <v>8</v>
      </c>
      <c r="AK39" s="387">
        <v>0</v>
      </c>
      <c r="AL39" s="387">
        <v>0</v>
      </c>
      <c r="AM39" s="390">
        <v>2</v>
      </c>
      <c r="AN39" s="361">
        <f t="shared" si="33"/>
        <v>112</v>
      </c>
    </row>
    <row r="40" spans="2:40" s="362" customFormat="1" ht="19.5" customHeight="1">
      <c r="B40" s="677"/>
      <c r="C40" s="671" t="s">
        <v>28</v>
      </c>
      <c r="D40" s="672"/>
      <c r="E40" s="496">
        <f t="shared" si="31"/>
        <v>113</v>
      </c>
      <c r="F40" s="392">
        <f t="shared" si="31"/>
        <v>59</v>
      </c>
      <c r="G40" s="497">
        <f t="shared" si="31"/>
        <v>44</v>
      </c>
      <c r="H40" s="392">
        <f t="shared" si="31"/>
        <v>45</v>
      </c>
      <c r="I40" s="392">
        <f t="shared" si="31"/>
        <v>32</v>
      </c>
      <c r="J40" s="393">
        <f t="shared" si="31"/>
        <v>38</v>
      </c>
      <c r="K40" s="393">
        <f t="shared" si="31"/>
        <v>7</v>
      </c>
      <c r="L40" s="393">
        <f t="shared" si="31"/>
        <v>4</v>
      </c>
      <c r="M40" s="384">
        <f t="shared" si="31"/>
        <v>1</v>
      </c>
      <c r="N40" s="384">
        <f t="shared" si="31"/>
        <v>2</v>
      </c>
      <c r="O40" s="411">
        <f t="shared" si="31"/>
        <v>8</v>
      </c>
      <c r="P40" s="425">
        <f t="shared" si="1"/>
        <v>353</v>
      </c>
      <c r="Q40" s="395">
        <v>18</v>
      </c>
      <c r="R40" s="498">
        <v>14</v>
      </c>
      <c r="S40" s="498">
        <v>15</v>
      </c>
      <c r="T40" s="396">
        <v>11</v>
      </c>
      <c r="U40" s="396">
        <v>4</v>
      </c>
      <c r="V40" s="397">
        <v>7</v>
      </c>
      <c r="W40" s="397">
        <v>2</v>
      </c>
      <c r="X40" s="397">
        <v>0</v>
      </c>
      <c r="Y40" s="397">
        <v>0</v>
      </c>
      <c r="Z40" s="397">
        <v>1</v>
      </c>
      <c r="AA40" s="398">
        <v>4</v>
      </c>
      <c r="AB40" s="389">
        <f t="shared" si="32"/>
        <v>76</v>
      </c>
      <c r="AC40" s="395">
        <v>95</v>
      </c>
      <c r="AD40" s="498">
        <v>45</v>
      </c>
      <c r="AE40" s="498">
        <v>29</v>
      </c>
      <c r="AF40" s="396">
        <v>34</v>
      </c>
      <c r="AG40" s="396">
        <v>28</v>
      </c>
      <c r="AH40" s="397">
        <v>31</v>
      </c>
      <c r="AI40" s="397">
        <v>5</v>
      </c>
      <c r="AJ40" s="397">
        <v>4</v>
      </c>
      <c r="AK40" s="397">
        <v>1</v>
      </c>
      <c r="AL40" s="397">
        <v>1</v>
      </c>
      <c r="AM40" s="400">
        <v>4</v>
      </c>
      <c r="AN40" s="389">
        <f t="shared" si="33"/>
        <v>277</v>
      </c>
    </row>
    <row r="41" spans="2:40" s="362" customFormat="1" ht="19.5" customHeight="1" thickBot="1">
      <c r="B41" s="677"/>
      <c r="C41" s="669" t="s">
        <v>74</v>
      </c>
      <c r="D41" s="670"/>
      <c r="E41" s="463">
        <f t="shared" si="31"/>
        <v>513</v>
      </c>
      <c r="F41" s="383">
        <f t="shared" si="31"/>
        <v>231</v>
      </c>
      <c r="G41" s="495">
        <f t="shared" si="31"/>
        <v>238</v>
      </c>
      <c r="H41" s="383">
        <f t="shared" si="31"/>
        <v>205</v>
      </c>
      <c r="I41" s="383">
        <f t="shared" si="31"/>
        <v>151</v>
      </c>
      <c r="J41" s="384">
        <f t="shared" si="31"/>
        <v>94</v>
      </c>
      <c r="K41" s="384">
        <f t="shared" si="31"/>
        <v>3</v>
      </c>
      <c r="L41" s="384">
        <f t="shared" si="31"/>
        <v>11</v>
      </c>
      <c r="M41" s="384">
        <f t="shared" si="31"/>
        <v>10</v>
      </c>
      <c r="N41" s="384">
        <f t="shared" si="31"/>
        <v>13</v>
      </c>
      <c r="O41" s="411">
        <f t="shared" si="31"/>
        <v>233</v>
      </c>
      <c r="P41" s="406">
        <f t="shared" si="1"/>
        <v>1702</v>
      </c>
      <c r="Q41" s="385">
        <v>115</v>
      </c>
      <c r="R41" s="468">
        <v>72</v>
      </c>
      <c r="S41" s="468">
        <v>64</v>
      </c>
      <c r="T41" s="386">
        <v>43</v>
      </c>
      <c r="U41" s="386">
        <v>41</v>
      </c>
      <c r="V41" s="387">
        <v>28</v>
      </c>
      <c r="W41" s="387">
        <v>2</v>
      </c>
      <c r="X41" s="387">
        <v>3</v>
      </c>
      <c r="Y41" s="387">
        <v>7</v>
      </c>
      <c r="Z41" s="387">
        <v>3</v>
      </c>
      <c r="AA41" s="388">
        <v>76</v>
      </c>
      <c r="AB41" s="361">
        <f t="shared" si="32"/>
        <v>454</v>
      </c>
      <c r="AC41" s="385">
        <v>398</v>
      </c>
      <c r="AD41" s="468">
        <v>159</v>
      </c>
      <c r="AE41" s="468">
        <v>174</v>
      </c>
      <c r="AF41" s="386">
        <v>162</v>
      </c>
      <c r="AG41" s="386">
        <v>110</v>
      </c>
      <c r="AH41" s="387">
        <v>66</v>
      </c>
      <c r="AI41" s="387">
        <v>1</v>
      </c>
      <c r="AJ41" s="387">
        <v>8</v>
      </c>
      <c r="AK41" s="387">
        <v>3</v>
      </c>
      <c r="AL41" s="387">
        <v>10</v>
      </c>
      <c r="AM41" s="390">
        <v>157</v>
      </c>
      <c r="AN41" s="361">
        <f t="shared" si="33"/>
        <v>1248</v>
      </c>
    </row>
    <row r="42" spans="2:40" s="362" customFormat="1" ht="19.5" customHeight="1" thickBot="1" thickTop="1">
      <c r="B42" s="678"/>
      <c r="C42" s="658" t="s">
        <v>8</v>
      </c>
      <c r="D42" s="659"/>
      <c r="E42" s="419">
        <f aca="true" t="shared" si="34" ref="E42:O42">SUM(E37:E41)</f>
        <v>2031</v>
      </c>
      <c r="F42" s="364">
        <f>SUM(F37:F41)</f>
        <v>1053</v>
      </c>
      <c r="G42" s="491">
        <f>SUM(G37:G41)</f>
        <v>858</v>
      </c>
      <c r="H42" s="364">
        <f t="shared" si="34"/>
        <v>978</v>
      </c>
      <c r="I42" s="364">
        <f t="shared" si="34"/>
        <v>737</v>
      </c>
      <c r="J42" s="365">
        <f t="shared" si="34"/>
        <v>637</v>
      </c>
      <c r="K42" s="365">
        <f t="shared" si="34"/>
        <v>76</v>
      </c>
      <c r="L42" s="365">
        <f t="shared" si="34"/>
        <v>95</v>
      </c>
      <c r="M42" s="365">
        <f t="shared" si="34"/>
        <v>38</v>
      </c>
      <c r="N42" s="365">
        <f t="shared" si="34"/>
        <v>31</v>
      </c>
      <c r="O42" s="367">
        <f t="shared" si="34"/>
        <v>292</v>
      </c>
      <c r="P42" s="401">
        <f t="shared" si="1"/>
        <v>6826</v>
      </c>
      <c r="Q42" s="369">
        <f aca="true" t="shared" si="35" ref="Q42:X42">SUM(Q37:Q41)</f>
        <v>425</v>
      </c>
      <c r="R42" s="430">
        <f t="shared" si="35"/>
        <v>319</v>
      </c>
      <c r="S42" s="430">
        <f t="shared" si="35"/>
        <v>225</v>
      </c>
      <c r="T42" s="370">
        <f t="shared" si="35"/>
        <v>213</v>
      </c>
      <c r="U42" s="370">
        <f t="shared" si="35"/>
        <v>168</v>
      </c>
      <c r="V42" s="371">
        <f t="shared" si="35"/>
        <v>171</v>
      </c>
      <c r="W42" s="371">
        <f t="shared" si="35"/>
        <v>25</v>
      </c>
      <c r="X42" s="371">
        <f t="shared" si="35"/>
        <v>21</v>
      </c>
      <c r="Y42" s="371">
        <f>SUM(Y37:Y41)</f>
        <v>23</v>
      </c>
      <c r="Z42" s="371">
        <f>SUM(Z37:Z41)</f>
        <v>12</v>
      </c>
      <c r="AA42" s="371">
        <f>SUM(AA37:AA41)</f>
        <v>103</v>
      </c>
      <c r="AB42" s="373">
        <f t="shared" si="32"/>
        <v>1705</v>
      </c>
      <c r="AC42" s="369">
        <f aca="true" t="shared" si="36" ref="AC42:AJ42">SUM(AC37:AC41)</f>
        <v>1606</v>
      </c>
      <c r="AD42" s="430">
        <f t="shared" si="36"/>
        <v>734</v>
      </c>
      <c r="AE42" s="430">
        <f t="shared" si="36"/>
        <v>633</v>
      </c>
      <c r="AF42" s="370">
        <f t="shared" si="36"/>
        <v>765</v>
      </c>
      <c r="AG42" s="370">
        <f t="shared" si="36"/>
        <v>569</v>
      </c>
      <c r="AH42" s="371">
        <f t="shared" si="36"/>
        <v>466</v>
      </c>
      <c r="AI42" s="371">
        <f t="shared" si="36"/>
        <v>51</v>
      </c>
      <c r="AJ42" s="371">
        <f t="shared" si="36"/>
        <v>74</v>
      </c>
      <c r="AK42" s="371">
        <f>SUM(AK37:AK41)</f>
        <v>15</v>
      </c>
      <c r="AL42" s="371">
        <f>SUM(AL37:AL41)</f>
        <v>19</v>
      </c>
      <c r="AM42" s="371">
        <f>SUM(AM37:AM41)</f>
        <v>189</v>
      </c>
      <c r="AN42" s="373">
        <f t="shared" si="33"/>
        <v>5121</v>
      </c>
    </row>
    <row r="43" spans="2:40" s="362" customFormat="1" ht="19.5" customHeight="1" thickBot="1">
      <c r="B43" s="654" t="s">
        <v>54</v>
      </c>
      <c r="C43" s="679" t="s">
        <v>32</v>
      </c>
      <c r="D43" s="680"/>
      <c r="E43" s="509">
        <f aca="true" t="shared" si="37" ref="E43:O43">Q43+AC43</f>
        <v>2810</v>
      </c>
      <c r="F43" s="447">
        <f t="shared" si="37"/>
        <v>1803</v>
      </c>
      <c r="G43" s="510">
        <f t="shared" si="37"/>
        <v>1145</v>
      </c>
      <c r="H43" s="447">
        <f t="shared" si="37"/>
        <v>1135</v>
      </c>
      <c r="I43" s="447">
        <f t="shared" si="37"/>
        <v>1418</v>
      </c>
      <c r="J43" s="448">
        <f t="shared" si="37"/>
        <v>1446</v>
      </c>
      <c r="K43" s="448">
        <f t="shared" si="37"/>
        <v>370</v>
      </c>
      <c r="L43" s="448">
        <f t="shared" si="37"/>
        <v>155</v>
      </c>
      <c r="M43" s="448">
        <f t="shared" si="37"/>
        <v>56</v>
      </c>
      <c r="N43" s="448">
        <f t="shared" si="37"/>
        <v>52</v>
      </c>
      <c r="O43" s="449">
        <f t="shared" si="37"/>
        <v>61</v>
      </c>
      <c r="P43" s="450">
        <f t="shared" si="1"/>
        <v>10451</v>
      </c>
      <c r="Q43" s="407">
        <v>622</v>
      </c>
      <c r="R43" s="408">
        <v>568</v>
      </c>
      <c r="S43" s="408">
        <v>319</v>
      </c>
      <c r="T43" s="410">
        <v>211</v>
      </c>
      <c r="U43" s="378">
        <v>377</v>
      </c>
      <c r="V43" s="451">
        <v>363</v>
      </c>
      <c r="W43" s="451">
        <v>91</v>
      </c>
      <c r="X43" s="451">
        <v>45</v>
      </c>
      <c r="Y43" s="451">
        <v>32</v>
      </c>
      <c r="Z43" s="451">
        <v>29</v>
      </c>
      <c r="AA43" s="452">
        <v>34</v>
      </c>
      <c r="AB43" s="409">
        <f t="shared" si="32"/>
        <v>2691</v>
      </c>
      <c r="AC43" s="407">
        <v>2188</v>
      </c>
      <c r="AD43" s="408">
        <v>1235</v>
      </c>
      <c r="AE43" s="408">
        <v>826</v>
      </c>
      <c r="AF43" s="410">
        <v>924</v>
      </c>
      <c r="AG43" s="378">
        <v>1041</v>
      </c>
      <c r="AH43" s="451">
        <v>1083</v>
      </c>
      <c r="AI43" s="451">
        <v>279</v>
      </c>
      <c r="AJ43" s="451">
        <v>110</v>
      </c>
      <c r="AK43" s="451">
        <v>24</v>
      </c>
      <c r="AL43" s="451">
        <v>23</v>
      </c>
      <c r="AM43" s="453">
        <v>27</v>
      </c>
      <c r="AN43" s="409">
        <f t="shared" si="33"/>
        <v>7760</v>
      </c>
    </row>
    <row r="44" spans="2:40" s="362" customFormat="1" ht="19.5" customHeight="1" thickBot="1" thickTop="1">
      <c r="B44" s="655"/>
      <c r="C44" s="673" t="s">
        <v>8</v>
      </c>
      <c r="D44" s="674"/>
      <c r="E44" s="419">
        <f aca="true" t="shared" si="38" ref="E44:O44">E43</f>
        <v>2810</v>
      </c>
      <c r="F44" s="364">
        <f>F43</f>
        <v>1803</v>
      </c>
      <c r="G44" s="491">
        <f>G43</f>
        <v>1145</v>
      </c>
      <c r="H44" s="364">
        <f t="shared" si="38"/>
        <v>1135</v>
      </c>
      <c r="I44" s="364">
        <f t="shared" si="38"/>
        <v>1418</v>
      </c>
      <c r="J44" s="364">
        <f t="shared" si="38"/>
        <v>1446</v>
      </c>
      <c r="K44" s="364">
        <f t="shared" si="38"/>
        <v>370</v>
      </c>
      <c r="L44" s="364">
        <f t="shared" si="38"/>
        <v>155</v>
      </c>
      <c r="M44" s="364">
        <f t="shared" si="38"/>
        <v>56</v>
      </c>
      <c r="N44" s="364">
        <f t="shared" si="38"/>
        <v>52</v>
      </c>
      <c r="O44" s="420">
        <f t="shared" si="38"/>
        <v>61</v>
      </c>
      <c r="P44" s="401">
        <f t="shared" si="1"/>
        <v>10451</v>
      </c>
      <c r="Q44" s="369">
        <f aca="true" t="shared" si="39" ref="Q44:X44">Q43</f>
        <v>622</v>
      </c>
      <c r="R44" s="430">
        <f t="shared" si="39"/>
        <v>568</v>
      </c>
      <c r="S44" s="430">
        <f t="shared" si="39"/>
        <v>319</v>
      </c>
      <c r="T44" s="430">
        <f t="shared" si="39"/>
        <v>211</v>
      </c>
      <c r="U44" s="430">
        <f t="shared" si="39"/>
        <v>377</v>
      </c>
      <c r="V44" s="430">
        <f t="shared" si="39"/>
        <v>363</v>
      </c>
      <c r="W44" s="430">
        <f t="shared" si="39"/>
        <v>91</v>
      </c>
      <c r="X44" s="430">
        <f t="shared" si="39"/>
        <v>45</v>
      </c>
      <c r="Y44" s="430">
        <f>Y43</f>
        <v>32</v>
      </c>
      <c r="Z44" s="430">
        <f>Z43</f>
        <v>29</v>
      </c>
      <c r="AA44" s="430">
        <f>AA43</f>
        <v>34</v>
      </c>
      <c r="AB44" s="373">
        <f aca="true" t="shared" si="40" ref="AB44:AJ44">AB43</f>
        <v>2691</v>
      </c>
      <c r="AC44" s="369">
        <f t="shared" si="40"/>
        <v>2188</v>
      </c>
      <c r="AD44" s="430">
        <f t="shared" si="40"/>
        <v>1235</v>
      </c>
      <c r="AE44" s="430">
        <f t="shared" si="40"/>
        <v>826</v>
      </c>
      <c r="AF44" s="430">
        <f t="shared" si="40"/>
        <v>924</v>
      </c>
      <c r="AG44" s="430">
        <f t="shared" si="40"/>
        <v>1041</v>
      </c>
      <c r="AH44" s="430">
        <f t="shared" si="40"/>
        <v>1083</v>
      </c>
      <c r="AI44" s="430">
        <f t="shared" si="40"/>
        <v>279</v>
      </c>
      <c r="AJ44" s="430">
        <f t="shared" si="40"/>
        <v>110</v>
      </c>
      <c r="AK44" s="430">
        <f>AK43</f>
        <v>24</v>
      </c>
      <c r="AL44" s="430">
        <f>AL43</f>
        <v>23</v>
      </c>
      <c r="AM44" s="430">
        <f>AM43</f>
        <v>27</v>
      </c>
      <c r="AN44" s="373">
        <f>AN43</f>
        <v>7760</v>
      </c>
    </row>
    <row r="45" spans="2:40" s="362" customFormat="1" ht="19.5" customHeight="1">
      <c r="B45" s="654" t="s">
        <v>53</v>
      </c>
      <c r="C45" s="661" t="s">
        <v>31</v>
      </c>
      <c r="D45" s="662"/>
      <c r="E45" s="506">
        <f aca="true" t="shared" si="41" ref="E45:O46">Q45+AC45</f>
        <v>3070</v>
      </c>
      <c r="F45" s="351">
        <f t="shared" si="41"/>
        <v>1770</v>
      </c>
      <c r="G45" s="488">
        <f t="shared" si="41"/>
        <v>1003</v>
      </c>
      <c r="H45" s="351">
        <f t="shared" si="41"/>
        <v>1110</v>
      </c>
      <c r="I45" s="351">
        <f t="shared" si="41"/>
        <v>1215</v>
      </c>
      <c r="J45" s="352">
        <f t="shared" si="41"/>
        <v>1018</v>
      </c>
      <c r="K45" s="352">
        <f t="shared" si="41"/>
        <v>52</v>
      </c>
      <c r="L45" s="352">
        <f t="shared" si="41"/>
        <v>123</v>
      </c>
      <c r="M45" s="426">
        <f t="shared" si="41"/>
        <v>72</v>
      </c>
      <c r="N45" s="426">
        <f t="shared" si="41"/>
        <v>46</v>
      </c>
      <c r="O45" s="437">
        <f t="shared" si="41"/>
        <v>36</v>
      </c>
      <c r="P45" s="402">
        <f t="shared" si="1"/>
        <v>9515</v>
      </c>
      <c r="Q45" s="355">
        <v>632</v>
      </c>
      <c r="R45" s="490">
        <v>474</v>
      </c>
      <c r="S45" s="490">
        <v>213</v>
      </c>
      <c r="T45" s="356">
        <v>192</v>
      </c>
      <c r="U45" s="356">
        <v>267</v>
      </c>
      <c r="V45" s="357">
        <v>234</v>
      </c>
      <c r="W45" s="357">
        <v>13</v>
      </c>
      <c r="X45" s="357">
        <v>29</v>
      </c>
      <c r="Y45" s="357">
        <v>36</v>
      </c>
      <c r="Z45" s="357">
        <v>20</v>
      </c>
      <c r="AA45" s="358">
        <v>17</v>
      </c>
      <c r="AB45" s="361">
        <f>SUM(Q45:AA45)</f>
        <v>2127</v>
      </c>
      <c r="AC45" s="355">
        <v>2438</v>
      </c>
      <c r="AD45" s="490">
        <v>1296</v>
      </c>
      <c r="AE45" s="490">
        <v>790</v>
      </c>
      <c r="AF45" s="356">
        <v>918</v>
      </c>
      <c r="AG45" s="356">
        <v>948</v>
      </c>
      <c r="AH45" s="357">
        <v>784</v>
      </c>
      <c r="AI45" s="357">
        <v>39</v>
      </c>
      <c r="AJ45" s="357">
        <v>94</v>
      </c>
      <c r="AK45" s="357">
        <v>36</v>
      </c>
      <c r="AL45" s="357">
        <v>26</v>
      </c>
      <c r="AM45" s="424">
        <v>19</v>
      </c>
      <c r="AN45" s="361">
        <f>SUM(AC45:AM45)</f>
        <v>7388</v>
      </c>
    </row>
    <row r="46" spans="2:40" s="362" customFormat="1" ht="19.5" customHeight="1" thickBot="1">
      <c r="B46" s="660"/>
      <c r="C46" s="667" t="s">
        <v>75</v>
      </c>
      <c r="D46" s="668"/>
      <c r="E46" s="509">
        <f t="shared" si="41"/>
        <v>840</v>
      </c>
      <c r="F46" s="447">
        <f t="shared" si="41"/>
        <v>511</v>
      </c>
      <c r="G46" s="510">
        <f t="shared" si="41"/>
        <v>330</v>
      </c>
      <c r="H46" s="447">
        <f t="shared" si="41"/>
        <v>358</v>
      </c>
      <c r="I46" s="447">
        <f t="shared" si="41"/>
        <v>392</v>
      </c>
      <c r="J46" s="448">
        <f t="shared" si="41"/>
        <v>368</v>
      </c>
      <c r="K46" s="448">
        <f t="shared" si="41"/>
        <v>41</v>
      </c>
      <c r="L46" s="448">
        <f t="shared" si="41"/>
        <v>60</v>
      </c>
      <c r="M46" s="433">
        <f t="shared" si="41"/>
        <v>28</v>
      </c>
      <c r="N46" s="433">
        <f t="shared" si="41"/>
        <v>15</v>
      </c>
      <c r="O46" s="434">
        <f t="shared" si="41"/>
        <v>38</v>
      </c>
      <c r="P46" s="406">
        <f t="shared" si="1"/>
        <v>2981</v>
      </c>
      <c r="Q46" s="395">
        <v>170</v>
      </c>
      <c r="R46" s="498">
        <v>165</v>
      </c>
      <c r="S46" s="498">
        <v>86</v>
      </c>
      <c r="T46" s="396">
        <v>84</v>
      </c>
      <c r="U46" s="386">
        <v>106</v>
      </c>
      <c r="V46" s="427">
        <v>81</v>
      </c>
      <c r="W46" s="427">
        <v>14</v>
      </c>
      <c r="X46" s="427">
        <v>19</v>
      </c>
      <c r="Y46" s="427">
        <v>19</v>
      </c>
      <c r="Z46" s="427">
        <v>5</v>
      </c>
      <c r="AA46" s="428">
        <v>24</v>
      </c>
      <c r="AB46" s="409">
        <f>SUM(Q46:AA46)</f>
        <v>773</v>
      </c>
      <c r="AC46" s="395">
        <v>670</v>
      </c>
      <c r="AD46" s="498">
        <v>346</v>
      </c>
      <c r="AE46" s="498">
        <v>244</v>
      </c>
      <c r="AF46" s="396">
        <v>274</v>
      </c>
      <c r="AG46" s="386">
        <v>286</v>
      </c>
      <c r="AH46" s="427">
        <v>287</v>
      </c>
      <c r="AI46" s="427">
        <v>27</v>
      </c>
      <c r="AJ46" s="427">
        <v>41</v>
      </c>
      <c r="AK46" s="427">
        <v>9</v>
      </c>
      <c r="AL46" s="427">
        <v>10</v>
      </c>
      <c r="AM46" s="429">
        <v>14</v>
      </c>
      <c r="AN46" s="409">
        <f>SUM(AC46:AM46)</f>
        <v>2208</v>
      </c>
    </row>
    <row r="47" spans="2:40" s="362" customFormat="1" ht="19.5" customHeight="1" thickBot="1" thickTop="1">
      <c r="B47" s="655"/>
      <c r="C47" s="673" t="s">
        <v>8</v>
      </c>
      <c r="D47" s="674"/>
      <c r="E47" s="500">
        <f aca="true" t="shared" si="42" ref="E47:O47">SUM(E45:E46)</f>
        <v>3910</v>
      </c>
      <c r="F47" s="404">
        <f>SUM(F45:F46)</f>
        <v>2281</v>
      </c>
      <c r="G47" s="501">
        <f>SUM(G45:G46)</f>
        <v>1333</v>
      </c>
      <c r="H47" s="404">
        <f t="shared" si="42"/>
        <v>1468</v>
      </c>
      <c r="I47" s="404">
        <f t="shared" si="42"/>
        <v>1607</v>
      </c>
      <c r="J47" s="404">
        <f t="shared" si="42"/>
        <v>1386</v>
      </c>
      <c r="K47" s="404">
        <f t="shared" si="42"/>
        <v>93</v>
      </c>
      <c r="L47" s="404">
        <f t="shared" si="42"/>
        <v>183</v>
      </c>
      <c r="M47" s="404">
        <f t="shared" si="42"/>
        <v>100</v>
      </c>
      <c r="N47" s="404">
        <f t="shared" si="42"/>
        <v>61</v>
      </c>
      <c r="O47" s="405">
        <f t="shared" si="42"/>
        <v>74</v>
      </c>
      <c r="P47" s="401">
        <f t="shared" si="1"/>
        <v>12496</v>
      </c>
      <c r="Q47" s="369">
        <f aca="true" t="shared" si="43" ref="Q47:X47">SUM(Q45:Q46)</f>
        <v>802</v>
      </c>
      <c r="R47" s="430">
        <f t="shared" si="43"/>
        <v>639</v>
      </c>
      <c r="S47" s="430">
        <f t="shared" si="43"/>
        <v>299</v>
      </c>
      <c r="T47" s="430">
        <f t="shared" si="43"/>
        <v>276</v>
      </c>
      <c r="U47" s="430">
        <f t="shared" si="43"/>
        <v>373</v>
      </c>
      <c r="V47" s="430">
        <f t="shared" si="43"/>
        <v>315</v>
      </c>
      <c r="W47" s="430">
        <f t="shared" si="43"/>
        <v>27</v>
      </c>
      <c r="X47" s="430">
        <f t="shared" si="43"/>
        <v>48</v>
      </c>
      <c r="Y47" s="430">
        <f>SUM(Y45:Y46)</f>
        <v>55</v>
      </c>
      <c r="Z47" s="430">
        <f>SUM(Z45:Z46)</f>
        <v>25</v>
      </c>
      <c r="AA47" s="430">
        <f>SUM(AA45:AA46)</f>
        <v>41</v>
      </c>
      <c r="AB47" s="373">
        <f aca="true" t="shared" si="44" ref="AB47:AJ47">SUM(AB45:AB46)</f>
        <v>2900</v>
      </c>
      <c r="AC47" s="369">
        <f t="shared" si="44"/>
        <v>3108</v>
      </c>
      <c r="AD47" s="430">
        <f t="shared" si="44"/>
        <v>1642</v>
      </c>
      <c r="AE47" s="430">
        <f t="shared" si="44"/>
        <v>1034</v>
      </c>
      <c r="AF47" s="430">
        <f t="shared" si="44"/>
        <v>1192</v>
      </c>
      <c r="AG47" s="430">
        <f t="shared" si="44"/>
        <v>1234</v>
      </c>
      <c r="AH47" s="430">
        <f t="shared" si="44"/>
        <v>1071</v>
      </c>
      <c r="AI47" s="430">
        <f t="shared" si="44"/>
        <v>66</v>
      </c>
      <c r="AJ47" s="430">
        <f t="shared" si="44"/>
        <v>135</v>
      </c>
      <c r="AK47" s="430">
        <f>SUM(AK45:AK46)</f>
        <v>45</v>
      </c>
      <c r="AL47" s="430">
        <f>SUM(AL45:AL46)</f>
        <v>36</v>
      </c>
      <c r="AM47" s="430">
        <f>SUM(AM45:AM46)</f>
        <v>33</v>
      </c>
      <c r="AN47" s="373">
        <f>SUM(AN45:AN46)</f>
        <v>9596</v>
      </c>
    </row>
    <row r="48" spans="2:40" s="362" customFormat="1" ht="19.5" customHeight="1">
      <c r="B48" s="676" t="s">
        <v>55</v>
      </c>
      <c r="C48" s="661" t="s">
        <v>33</v>
      </c>
      <c r="D48" s="662"/>
      <c r="E48" s="506">
        <f aca="true" t="shared" si="45" ref="E48:O53">Q48+AC48</f>
        <v>1261</v>
      </c>
      <c r="F48" s="351">
        <f t="shared" si="45"/>
        <v>776</v>
      </c>
      <c r="G48" s="488">
        <f t="shared" si="45"/>
        <v>498</v>
      </c>
      <c r="H48" s="351">
        <f t="shared" si="45"/>
        <v>464</v>
      </c>
      <c r="I48" s="351">
        <f t="shared" si="45"/>
        <v>533</v>
      </c>
      <c r="J48" s="352">
        <f t="shared" si="45"/>
        <v>456</v>
      </c>
      <c r="K48" s="352">
        <f t="shared" si="45"/>
        <v>26</v>
      </c>
      <c r="L48" s="352">
        <f t="shared" si="45"/>
        <v>50</v>
      </c>
      <c r="M48" s="352">
        <f t="shared" si="45"/>
        <v>24</v>
      </c>
      <c r="N48" s="352">
        <f t="shared" si="45"/>
        <v>21</v>
      </c>
      <c r="O48" s="353">
        <f t="shared" si="45"/>
        <v>20</v>
      </c>
      <c r="P48" s="402">
        <f t="shared" si="1"/>
        <v>4129</v>
      </c>
      <c r="Q48" s="355">
        <v>243</v>
      </c>
      <c r="R48" s="490">
        <v>208</v>
      </c>
      <c r="S48" s="490">
        <v>121</v>
      </c>
      <c r="T48" s="356">
        <v>87</v>
      </c>
      <c r="U48" s="356">
        <v>123</v>
      </c>
      <c r="V48" s="357">
        <v>102</v>
      </c>
      <c r="W48" s="357">
        <v>13</v>
      </c>
      <c r="X48" s="357">
        <v>16</v>
      </c>
      <c r="Y48" s="357">
        <v>16</v>
      </c>
      <c r="Z48" s="357">
        <v>12</v>
      </c>
      <c r="AA48" s="358">
        <v>11</v>
      </c>
      <c r="AB48" s="361">
        <f aca="true" t="shared" si="46" ref="AB48:AB54">SUM(Q48:AA48)</f>
        <v>952</v>
      </c>
      <c r="AC48" s="355">
        <v>1018</v>
      </c>
      <c r="AD48" s="490">
        <v>568</v>
      </c>
      <c r="AE48" s="490">
        <v>377</v>
      </c>
      <c r="AF48" s="356">
        <v>377</v>
      </c>
      <c r="AG48" s="356">
        <v>410</v>
      </c>
      <c r="AH48" s="357">
        <v>354</v>
      </c>
      <c r="AI48" s="357">
        <v>13</v>
      </c>
      <c r="AJ48" s="357">
        <v>34</v>
      </c>
      <c r="AK48" s="357">
        <v>8</v>
      </c>
      <c r="AL48" s="357">
        <v>9</v>
      </c>
      <c r="AM48" s="424">
        <v>9</v>
      </c>
      <c r="AN48" s="361">
        <f aca="true" t="shared" si="47" ref="AN48:AN54">SUM(AC48:AM48)</f>
        <v>3177</v>
      </c>
    </row>
    <row r="49" spans="2:40" s="362" customFormat="1" ht="19.5" customHeight="1">
      <c r="B49" s="677"/>
      <c r="C49" s="671" t="s">
        <v>34</v>
      </c>
      <c r="D49" s="672"/>
      <c r="E49" s="463">
        <f t="shared" si="45"/>
        <v>117</v>
      </c>
      <c r="F49" s="383">
        <f t="shared" si="45"/>
        <v>54</v>
      </c>
      <c r="G49" s="495">
        <f t="shared" si="45"/>
        <v>53</v>
      </c>
      <c r="H49" s="383">
        <f t="shared" si="45"/>
        <v>62</v>
      </c>
      <c r="I49" s="383">
        <f t="shared" si="45"/>
        <v>38</v>
      </c>
      <c r="J49" s="384">
        <f t="shared" si="45"/>
        <v>38</v>
      </c>
      <c r="K49" s="384">
        <f t="shared" si="45"/>
        <v>9</v>
      </c>
      <c r="L49" s="384">
        <f t="shared" si="45"/>
        <v>6</v>
      </c>
      <c r="M49" s="393">
        <f t="shared" si="45"/>
        <v>0</v>
      </c>
      <c r="N49" s="393">
        <f t="shared" si="45"/>
        <v>0</v>
      </c>
      <c r="O49" s="445">
        <f t="shared" si="45"/>
        <v>0</v>
      </c>
      <c r="P49" s="425">
        <f t="shared" si="1"/>
        <v>377</v>
      </c>
      <c r="Q49" s="385">
        <v>33</v>
      </c>
      <c r="R49" s="468">
        <v>22</v>
      </c>
      <c r="S49" s="468">
        <v>24</v>
      </c>
      <c r="T49" s="386">
        <v>18</v>
      </c>
      <c r="U49" s="386">
        <v>13</v>
      </c>
      <c r="V49" s="387">
        <v>13</v>
      </c>
      <c r="W49" s="387">
        <v>3</v>
      </c>
      <c r="X49" s="387">
        <v>2</v>
      </c>
      <c r="Y49" s="387">
        <v>0</v>
      </c>
      <c r="Z49" s="387">
        <v>0</v>
      </c>
      <c r="AA49" s="388">
        <v>0</v>
      </c>
      <c r="AB49" s="361">
        <f t="shared" si="46"/>
        <v>128</v>
      </c>
      <c r="AC49" s="385">
        <v>84</v>
      </c>
      <c r="AD49" s="468">
        <v>32</v>
      </c>
      <c r="AE49" s="468">
        <v>29</v>
      </c>
      <c r="AF49" s="386">
        <v>44</v>
      </c>
      <c r="AG49" s="386">
        <v>25</v>
      </c>
      <c r="AH49" s="387">
        <v>25</v>
      </c>
      <c r="AI49" s="387">
        <v>6</v>
      </c>
      <c r="AJ49" s="387">
        <v>4</v>
      </c>
      <c r="AK49" s="387">
        <v>0</v>
      </c>
      <c r="AL49" s="387">
        <v>0</v>
      </c>
      <c r="AM49" s="390">
        <v>0</v>
      </c>
      <c r="AN49" s="361">
        <f t="shared" si="47"/>
        <v>249</v>
      </c>
    </row>
    <row r="50" spans="2:40" s="362" customFormat="1" ht="19.5" customHeight="1">
      <c r="B50" s="677"/>
      <c r="C50" s="671" t="s">
        <v>35</v>
      </c>
      <c r="D50" s="672"/>
      <c r="E50" s="463">
        <f t="shared" si="45"/>
        <v>116</v>
      </c>
      <c r="F50" s="383">
        <f t="shared" si="45"/>
        <v>87</v>
      </c>
      <c r="G50" s="495">
        <f t="shared" si="45"/>
        <v>58</v>
      </c>
      <c r="H50" s="383">
        <f t="shared" si="45"/>
        <v>49</v>
      </c>
      <c r="I50" s="383">
        <f t="shared" si="45"/>
        <v>52</v>
      </c>
      <c r="J50" s="384">
        <f t="shared" si="45"/>
        <v>72</v>
      </c>
      <c r="K50" s="384">
        <f t="shared" si="45"/>
        <v>9</v>
      </c>
      <c r="L50" s="384">
        <f t="shared" si="45"/>
        <v>6</v>
      </c>
      <c r="M50" s="393">
        <f t="shared" si="45"/>
        <v>4</v>
      </c>
      <c r="N50" s="393">
        <f t="shared" si="45"/>
        <v>1</v>
      </c>
      <c r="O50" s="445">
        <f t="shared" si="45"/>
        <v>2</v>
      </c>
      <c r="P50" s="425">
        <f t="shared" si="1"/>
        <v>456</v>
      </c>
      <c r="Q50" s="385">
        <v>32</v>
      </c>
      <c r="R50" s="468">
        <v>30</v>
      </c>
      <c r="S50" s="468">
        <v>19</v>
      </c>
      <c r="T50" s="386">
        <v>15</v>
      </c>
      <c r="U50" s="386">
        <v>16</v>
      </c>
      <c r="V50" s="387">
        <v>24</v>
      </c>
      <c r="W50" s="387">
        <v>2</v>
      </c>
      <c r="X50" s="387">
        <v>2</v>
      </c>
      <c r="Y50" s="387">
        <v>2</v>
      </c>
      <c r="Z50" s="387">
        <v>0</v>
      </c>
      <c r="AA50" s="388">
        <v>1</v>
      </c>
      <c r="AB50" s="361">
        <f t="shared" si="46"/>
        <v>143</v>
      </c>
      <c r="AC50" s="385">
        <v>84</v>
      </c>
      <c r="AD50" s="468">
        <v>57</v>
      </c>
      <c r="AE50" s="468">
        <v>39</v>
      </c>
      <c r="AF50" s="386">
        <v>34</v>
      </c>
      <c r="AG50" s="386">
        <v>36</v>
      </c>
      <c r="AH50" s="387">
        <v>48</v>
      </c>
      <c r="AI50" s="387">
        <v>7</v>
      </c>
      <c r="AJ50" s="387">
        <v>4</v>
      </c>
      <c r="AK50" s="387">
        <v>2</v>
      </c>
      <c r="AL50" s="387">
        <v>1</v>
      </c>
      <c r="AM50" s="390">
        <v>1</v>
      </c>
      <c r="AN50" s="361">
        <f t="shared" si="47"/>
        <v>313</v>
      </c>
    </row>
    <row r="51" spans="2:40" s="362" customFormat="1" ht="19.5" customHeight="1">
      <c r="B51" s="677"/>
      <c r="C51" s="671" t="s">
        <v>36</v>
      </c>
      <c r="D51" s="672"/>
      <c r="E51" s="463">
        <f t="shared" si="45"/>
        <v>146</v>
      </c>
      <c r="F51" s="383">
        <f t="shared" si="45"/>
        <v>65</v>
      </c>
      <c r="G51" s="495">
        <f t="shared" si="45"/>
        <v>43</v>
      </c>
      <c r="H51" s="383">
        <f t="shared" si="45"/>
        <v>46</v>
      </c>
      <c r="I51" s="383">
        <f t="shared" si="45"/>
        <v>50</v>
      </c>
      <c r="J51" s="384">
        <f t="shared" si="45"/>
        <v>42</v>
      </c>
      <c r="K51" s="384">
        <f t="shared" si="45"/>
        <v>5</v>
      </c>
      <c r="L51" s="384">
        <f t="shared" si="45"/>
        <v>3</v>
      </c>
      <c r="M51" s="393">
        <f t="shared" si="45"/>
        <v>4</v>
      </c>
      <c r="N51" s="393">
        <f t="shared" si="45"/>
        <v>0</v>
      </c>
      <c r="O51" s="445">
        <f t="shared" si="45"/>
        <v>7</v>
      </c>
      <c r="P51" s="425">
        <f t="shared" si="1"/>
        <v>411</v>
      </c>
      <c r="Q51" s="385">
        <v>38</v>
      </c>
      <c r="R51" s="468">
        <v>23</v>
      </c>
      <c r="S51" s="468">
        <v>13</v>
      </c>
      <c r="T51" s="386">
        <v>13</v>
      </c>
      <c r="U51" s="386">
        <v>13</v>
      </c>
      <c r="V51" s="387">
        <v>8</v>
      </c>
      <c r="W51" s="387">
        <v>2</v>
      </c>
      <c r="X51" s="387">
        <v>1</v>
      </c>
      <c r="Y51" s="387">
        <v>2</v>
      </c>
      <c r="Z51" s="387">
        <v>0</v>
      </c>
      <c r="AA51" s="388">
        <v>5</v>
      </c>
      <c r="AB51" s="361">
        <f t="shared" si="46"/>
        <v>118</v>
      </c>
      <c r="AC51" s="385">
        <v>108</v>
      </c>
      <c r="AD51" s="468">
        <v>42</v>
      </c>
      <c r="AE51" s="468">
        <v>30</v>
      </c>
      <c r="AF51" s="386">
        <v>33</v>
      </c>
      <c r="AG51" s="386">
        <v>37</v>
      </c>
      <c r="AH51" s="387">
        <v>34</v>
      </c>
      <c r="AI51" s="387">
        <v>3</v>
      </c>
      <c r="AJ51" s="387">
        <v>2</v>
      </c>
      <c r="AK51" s="387">
        <v>2</v>
      </c>
      <c r="AL51" s="387">
        <v>0</v>
      </c>
      <c r="AM51" s="390">
        <v>2</v>
      </c>
      <c r="AN51" s="361">
        <f t="shared" si="47"/>
        <v>293</v>
      </c>
    </row>
    <row r="52" spans="2:40" s="362" customFormat="1" ht="19.5" customHeight="1">
      <c r="B52" s="677"/>
      <c r="C52" s="671" t="s">
        <v>37</v>
      </c>
      <c r="D52" s="672"/>
      <c r="E52" s="463">
        <f t="shared" si="45"/>
        <v>523</v>
      </c>
      <c r="F52" s="383">
        <f t="shared" si="45"/>
        <v>275</v>
      </c>
      <c r="G52" s="495">
        <f t="shared" si="45"/>
        <v>195</v>
      </c>
      <c r="H52" s="383">
        <f t="shared" si="45"/>
        <v>197</v>
      </c>
      <c r="I52" s="383">
        <f t="shared" si="45"/>
        <v>259</v>
      </c>
      <c r="J52" s="384">
        <f t="shared" si="45"/>
        <v>226</v>
      </c>
      <c r="K52" s="384">
        <f t="shared" si="45"/>
        <v>22</v>
      </c>
      <c r="L52" s="384">
        <f t="shared" si="45"/>
        <v>33</v>
      </c>
      <c r="M52" s="393">
        <f t="shared" si="45"/>
        <v>21</v>
      </c>
      <c r="N52" s="393">
        <f t="shared" si="45"/>
        <v>11</v>
      </c>
      <c r="O52" s="445">
        <f t="shared" si="45"/>
        <v>28</v>
      </c>
      <c r="P52" s="425">
        <f t="shared" si="1"/>
        <v>1790</v>
      </c>
      <c r="Q52" s="385">
        <v>119</v>
      </c>
      <c r="R52" s="468">
        <v>86</v>
      </c>
      <c r="S52" s="468">
        <v>49</v>
      </c>
      <c r="T52" s="386">
        <v>37</v>
      </c>
      <c r="U52" s="386">
        <v>71</v>
      </c>
      <c r="V52" s="387">
        <v>53</v>
      </c>
      <c r="W52" s="387">
        <v>10</v>
      </c>
      <c r="X52" s="387">
        <v>9</v>
      </c>
      <c r="Y52" s="387">
        <v>17</v>
      </c>
      <c r="Z52" s="387">
        <v>6</v>
      </c>
      <c r="AA52" s="388">
        <v>16</v>
      </c>
      <c r="AB52" s="361">
        <f t="shared" si="46"/>
        <v>473</v>
      </c>
      <c r="AC52" s="385">
        <v>404</v>
      </c>
      <c r="AD52" s="468">
        <v>189</v>
      </c>
      <c r="AE52" s="468">
        <v>146</v>
      </c>
      <c r="AF52" s="386">
        <v>160</v>
      </c>
      <c r="AG52" s="386">
        <v>188</v>
      </c>
      <c r="AH52" s="387">
        <v>173</v>
      </c>
      <c r="AI52" s="387">
        <v>12</v>
      </c>
      <c r="AJ52" s="387">
        <v>24</v>
      </c>
      <c r="AK52" s="387">
        <v>4</v>
      </c>
      <c r="AL52" s="387">
        <v>5</v>
      </c>
      <c r="AM52" s="390">
        <v>12</v>
      </c>
      <c r="AN52" s="361">
        <f t="shared" si="47"/>
        <v>1317</v>
      </c>
    </row>
    <row r="53" spans="2:40" s="362" customFormat="1" ht="19.5" customHeight="1" thickBot="1">
      <c r="B53" s="677"/>
      <c r="C53" s="667" t="s">
        <v>38</v>
      </c>
      <c r="D53" s="668"/>
      <c r="E53" s="496">
        <f t="shared" si="45"/>
        <v>310</v>
      </c>
      <c r="F53" s="392">
        <f t="shared" si="45"/>
        <v>176</v>
      </c>
      <c r="G53" s="497">
        <f t="shared" si="45"/>
        <v>115</v>
      </c>
      <c r="H53" s="392">
        <f t="shared" si="45"/>
        <v>111</v>
      </c>
      <c r="I53" s="392">
        <f t="shared" si="45"/>
        <v>131</v>
      </c>
      <c r="J53" s="393">
        <f t="shared" si="45"/>
        <v>147</v>
      </c>
      <c r="K53" s="393">
        <f t="shared" si="45"/>
        <v>18</v>
      </c>
      <c r="L53" s="393">
        <f t="shared" si="45"/>
        <v>24</v>
      </c>
      <c r="M53" s="393">
        <f t="shared" si="45"/>
        <v>3</v>
      </c>
      <c r="N53" s="393">
        <f t="shared" si="45"/>
        <v>3</v>
      </c>
      <c r="O53" s="445">
        <f t="shared" si="45"/>
        <v>10</v>
      </c>
      <c r="P53" s="435">
        <f t="shared" si="1"/>
        <v>1048</v>
      </c>
      <c r="Q53" s="395">
        <v>76</v>
      </c>
      <c r="R53" s="498">
        <v>56</v>
      </c>
      <c r="S53" s="498">
        <v>34</v>
      </c>
      <c r="T53" s="396">
        <v>24</v>
      </c>
      <c r="U53" s="396">
        <v>36</v>
      </c>
      <c r="V53" s="397">
        <v>42</v>
      </c>
      <c r="W53" s="397">
        <v>8</v>
      </c>
      <c r="X53" s="397">
        <v>6</v>
      </c>
      <c r="Y53" s="397">
        <v>2</v>
      </c>
      <c r="Z53" s="397">
        <v>2</v>
      </c>
      <c r="AA53" s="398">
        <v>7</v>
      </c>
      <c r="AB53" s="409">
        <f t="shared" si="46"/>
        <v>293</v>
      </c>
      <c r="AC53" s="395">
        <v>234</v>
      </c>
      <c r="AD53" s="498">
        <v>120</v>
      </c>
      <c r="AE53" s="498">
        <v>81</v>
      </c>
      <c r="AF53" s="396">
        <v>87</v>
      </c>
      <c r="AG53" s="396">
        <v>95</v>
      </c>
      <c r="AH53" s="397">
        <v>105</v>
      </c>
      <c r="AI53" s="397">
        <v>10</v>
      </c>
      <c r="AJ53" s="397">
        <v>18</v>
      </c>
      <c r="AK53" s="397">
        <v>1</v>
      </c>
      <c r="AL53" s="397">
        <v>1</v>
      </c>
      <c r="AM53" s="400">
        <v>3</v>
      </c>
      <c r="AN53" s="409">
        <f t="shared" si="47"/>
        <v>755</v>
      </c>
    </row>
    <row r="54" spans="2:40" s="362" customFormat="1" ht="19.5" customHeight="1" thickBot="1" thickTop="1">
      <c r="B54" s="678"/>
      <c r="C54" s="673" t="s">
        <v>8</v>
      </c>
      <c r="D54" s="674"/>
      <c r="E54" s="419">
        <f aca="true" t="shared" si="48" ref="E54:O54">SUM(E48:E53)</f>
        <v>2473</v>
      </c>
      <c r="F54" s="364">
        <f>SUM(F48:F53)</f>
        <v>1433</v>
      </c>
      <c r="G54" s="491">
        <f>SUM(G48:G53)</f>
        <v>962</v>
      </c>
      <c r="H54" s="364">
        <f t="shared" si="48"/>
        <v>929</v>
      </c>
      <c r="I54" s="364">
        <f t="shared" si="48"/>
        <v>1063</v>
      </c>
      <c r="J54" s="365">
        <f t="shared" si="48"/>
        <v>981</v>
      </c>
      <c r="K54" s="365">
        <f t="shared" si="48"/>
        <v>89</v>
      </c>
      <c r="L54" s="365">
        <f t="shared" si="48"/>
        <v>122</v>
      </c>
      <c r="M54" s="365">
        <f t="shared" si="48"/>
        <v>56</v>
      </c>
      <c r="N54" s="365">
        <f t="shared" si="48"/>
        <v>36</v>
      </c>
      <c r="O54" s="367">
        <f t="shared" si="48"/>
        <v>67</v>
      </c>
      <c r="P54" s="436">
        <f t="shared" si="1"/>
        <v>8211</v>
      </c>
      <c r="Q54" s="369">
        <f aca="true" t="shared" si="49" ref="Q54:AA54">SUM(Q48:Q53)</f>
        <v>541</v>
      </c>
      <c r="R54" s="430">
        <f t="shared" si="49"/>
        <v>425</v>
      </c>
      <c r="S54" s="430">
        <f t="shared" si="49"/>
        <v>260</v>
      </c>
      <c r="T54" s="370">
        <f t="shared" si="49"/>
        <v>194</v>
      </c>
      <c r="U54" s="370">
        <f t="shared" si="49"/>
        <v>272</v>
      </c>
      <c r="V54" s="371">
        <f t="shared" si="49"/>
        <v>242</v>
      </c>
      <c r="W54" s="371">
        <f t="shared" si="49"/>
        <v>38</v>
      </c>
      <c r="X54" s="371">
        <f t="shared" si="49"/>
        <v>36</v>
      </c>
      <c r="Y54" s="371">
        <f t="shared" si="49"/>
        <v>39</v>
      </c>
      <c r="Z54" s="371">
        <f t="shared" si="49"/>
        <v>20</v>
      </c>
      <c r="AA54" s="371">
        <f t="shared" si="49"/>
        <v>40</v>
      </c>
      <c r="AB54" s="373">
        <f t="shared" si="46"/>
        <v>2107</v>
      </c>
      <c r="AC54" s="369">
        <f aca="true" t="shared" si="50" ref="AC54:AM54">SUM(AC48:AC53)</f>
        <v>1932</v>
      </c>
      <c r="AD54" s="430">
        <f t="shared" si="50"/>
        <v>1008</v>
      </c>
      <c r="AE54" s="430">
        <f t="shared" si="50"/>
        <v>702</v>
      </c>
      <c r="AF54" s="370">
        <f t="shared" si="50"/>
        <v>735</v>
      </c>
      <c r="AG54" s="370">
        <f t="shared" si="50"/>
        <v>791</v>
      </c>
      <c r="AH54" s="371">
        <f t="shared" si="50"/>
        <v>739</v>
      </c>
      <c r="AI54" s="371">
        <f t="shared" si="50"/>
        <v>51</v>
      </c>
      <c r="AJ54" s="371">
        <f t="shared" si="50"/>
        <v>86</v>
      </c>
      <c r="AK54" s="371">
        <f t="shared" si="50"/>
        <v>17</v>
      </c>
      <c r="AL54" s="371">
        <f t="shared" si="50"/>
        <v>16</v>
      </c>
      <c r="AM54" s="371">
        <f t="shared" si="50"/>
        <v>27</v>
      </c>
      <c r="AN54" s="373">
        <f t="shared" si="47"/>
        <v>6104</v>
      </c>
    </row>
    <row r="55" spans="2:40" s="362" customFormat="1" ht="19.5" customHeight="1">
      <c r="B55" s="681" t="s">
        <v>39</v>
      </c>
      <c r="C55" s="682"/>
      <c r="D55" s="683"/>
      <c r="E55" s="511">
        <f aca="true" t="shared" si="51" ref="E55:AN55">SUM(E9,E11,E15,E18,E19,E21,E25,E37,E43,E45,E46,E48)</f>
        <v>27945</v>
      </c>
      <c r="F55" s="512">
        <f t="shared" si="51"/>
        <v>15920</v>
      </c>
      <c r="G55" s="513">
        <f t="shared" si="51"/>
        <v>10349</v>
      </c>
      <c r="H55" s="514">
        <f t="shared" si="51"/>
        <v>10775</v>
      </c>
      <c r="I55" s="514">
        <f t="shared" si="51"/>
        <v>10763</v>
      </c>
      <c r="J55" s="514">
        <f t="shared" si="51"/>
        <v>11157</v>
      </c>
      <c r="K55" s="514">
        <f t="shared" si="51"/>
        <v>1024</v>
      </c>
      <c r="L55" s="514">
        <f t="shared" si="51"/>
        <v>1298</v>
      </c>
      <c r="M55" s="512">
        <f t="shared" si="51"/>
        <v>490</v>
      </c>
      <c r="N55" s="512">
        <f t="shared" si="51"/>
        <v>384</v>
      </c>
      <c r="O55" s="515">
        <f t="shared" si="51"/>
        <v>1503</v>
      </c>
      <c r="P55" s="516">
        <f t="shared" si="51"/>
        <v>91608</v>
      </c>
      <c r="Q55" s="517">
        <f t="shared" si="51"/>
        <v>5780</v>
      </c>
      <c r="R55" s="518">
        <f t="shared" si="51"/>
        <v>4304</v>
      </c>
      <c r="S55" s="519">
        <f t="shared" si="51"/>
        <v>2478</v>
      </c>
      <c r="T55" s="518">
        <f t="shared" si="51"/>
        <v>2018</v>
      </c>
      <c r="U55" s="518">
        <f t="shared" si="51"/>
        <v>2357</v>
      </c>
      <c r="V55" s="518">
        <f t="shared" si="51"/>
        <v>2586</v>
      </c>
      <c r="W55" s="518">
        <f t="shared" si="51"/>
        <v>297</v>
      </c>
      <c r="X55" s="518">
        <f t="shared" si="51"/>
        <v>334</v>
      </c>
      <c r="Y55" s="518">
        <f t="shared" si="51"/>
        <v>291</v>
      </c>
      <c r="Z55" s="518">
        <f t="shared" si="51"/>
        <v>160</v>
      </c>
      <c r="AA55" s="520">
        <f t="shared" si="51"/>
        <v>643</v>
      </c>
      <c r="AB55" s="519">
        <f t="shared" si="51"/>
        <v>21248</v>
      </c>
      <c r="AC55" s="521">
        <f t="shared" si="51"/>
        <v>22165</v>
      </c>
      <c r="AD55" s="518">
        <f t="shared" si="51"/>
        <v>11616</v>
      </c>
      <c r="AE55" s="522">
        <f t="shared" si="51"/>
        <v>7871</v>
      </c>
      <c r="AF55" s="518">
        <f t="shared" si="51"/>
        <v>8757</v>
      </c>
      <c r="AG55" s="518">
        <f t="shared" si="51"/>
        <v>8406</v>
      </c>
      <c r="AH55" s="518">
        <f t="shared" si="51"/>
        <v>8571</v>
      </c>
      <c r="AI55" s="518">
        <f t="shared" si="51"/>
        <v>727</v>
      </c>
      <c r="AJ55" s="518">
        <f t="shared" si="51"/>
        <v>964</v>
      </c>
      <c r="AK55" s="518">
        <f t="shared" si="51"/>
        <v>199</v>
      </c>
      <c r="AL55" s="518">
        <f t="shared" si="51"/>
        <v>224</v>
      </c>
      <c r="AM55" s="518">
        <f t="shared" si="51"/>
        <v>860</v>
      </c>
      <c r="AN55" s="523">
        <f t="shared" si="51"/>
        <v>70360</v>
      </c>
    </row>
    <row r="56" spans="2:40" s="362" customFormat="1" ht="19.5" customHeight="1">
      <c r="B56" s="660" t="s">
        <v>40</v>
      </c>
      <c r="C56" s="684"/>
      <c r="D56" s="685"/>
      <c r="E56" s="524">
        <f>E12+E13+E16+E22+E23+E26+E27+E28+E30+E31+E32+E33+E34+E35+E38+E39+E40+E41+E49+E50+E51+E52+E53</f>
        <v>4964</v>
      </c>
      <c r="F56" s="525">
        <f aca="true" t="shared" si="52" ref="F56:AN56">F12+F13+F16+F22+F23+F26+F27+F28+F30+F31+F32+F33+F34+F35+F38+F39+F40+F41+F49+F50+F51+F52+F53</f>
        <v>2948</v>
      </c>
      <c r="G56" s="526">
        <f t="shared" si="52"/>
        <v>2357</v>
      </c>
      <c r="H56" s="525">
        <f t="shared" si="52"/>
        <v>2520</v>
      </c>
      <c r="I56" s="525">
        <f t="shared" si="52"/>
        <v>2054</v>
      </c>
      <c r="J56" s="525">
        <f t="shared" si="52"/>
        <v>2150</v>
      </c>
      <c r="K56" s="525">
        <f t="shared" si="52"/>
        <v>262</v>
      </c>
      <c r="L56" s="525">
        <f t="shared" si="52"/>
        <v>295</v>
      </c>
      <c r="M56" s="525">
        <f t="shared" si="52"/>
        <v>100</v>
      </c>
      <c r="N56" s="525">
        <f t="shared" si="52"/>
        <v>66</v>
      </c>
      <c r="O56" s="527">
        <f t="shared" si="52"/>
        <v>424</v>
      </c>
      <c r="P56" s="528">
        <f t="shared" si="52"/>
        <v>18140</v>
      </c>
      <c r="Q56" s="529">
        <f t="shared" si="52"/>
        <v>1146</v>
      </c>
      <c r="R56" s="530">
        <f t="shared" si="52"/>
        <v>869</v>
      </c>
      <c r="S56" s="531">
        <f t="shared" si="52"/>
        <v>648</v>
      </c>
      <c r="T56" s="530">
        <f t="shared" si="52"/>
        <v>582</v>
      </c>
      <c r="U56" s="530">
        <f t="shared" si="52"/>
        <v>513</v>
      </c>
      <c r="V56" s="530">
        <f t="shared" si="52"/>
        <v>525</v>
      </c>
      <c r="W56" s="530">
        <f t="shared" si="52"/>
        <v>85</v>
      </c>
      <c r="X56" s="530">
        <f t="shared" si="52"/>
        <v>74</v>
      </c>
      <c r="Y56" s="530">
        <f t="shared" si="52"/>
        <v>63</v>
      </c>
      <c r="Z56" s="530">
        <f t="shared" si="52"/>
        <v>35</v>
      </c>
      <c r="AA56" s="530">
        <f t="shared" si="52"/>
        <v>175</v>
      </c>
      <c r="AB56" s="532">
        <f t="shared" si="52"/>
        <v>4715</v>
      </c>
      <c r="AC56" s="533">
        <f t="shared" si="52"/>
        <v>3818</v>
      </c>
      <c r="AD56" s="530">
        <f t="shared" si="52"/>
        <v>2079</v>
      </c>
      <c r="AE56" s="531">
        <f t="shared" si="52"/>
        <v>1709</v>
      </c>
      <c r="AF56" s="530">
        <f t="shared" si="52"/>
        <v>1938</v>
      </c>
      <c r="AG56" s="530">
        <f t="shared" si="52"/>
        <v>1541</v>
      </c>
      <c r="AH56" s="530">
        <f t="shared" si="52"/>
        <v>1625</v>
      </c>
      <c r="AI56" s="530">
        <f t="shared" si="52"/>
        <v>177</v>
      </c>
      <c r="AJ56" s="530">
        <f t="shared" si="52"/>
        <v>221</v>
      </c>
      <c r="AK56" s="530">
        <f t="shared" si="52"/>
        <v>37</v>
      </c>
      <c r="AL56" s="530">
        <f t="shared" si="52"/>
        <v>31</v>
      </c>
      <c r="AM56" s="534">
        <f t="shared" si="52"/>
        <v>249</v>
      </c>
      <c r="AN56" s="532">
        <f t="shared" si="52"/>
        <v>13425</v>
      </c>
    </row>
    <row r="57" spans="2:40" s="362" customFormat="1" ht="19.5" customHeight="1" thickBot="1">
      <c r="B57" s="655" t="s">
        <v>41</v>
      </c>
      <c r="C57" s="686"/>
      <c r="D57" s="687"/>
      <c r="E57" s="535">
        <f aca="true" t="shared" si="53" ref="E57:AN57">SUM(E10,E14,E17,E20,E24,E29,E36,E42,E44,E47,E54)</f>
        <v>32909</v>
      </c>
      <c r="F57" s="536">
        <f t="shared" si="53"/>
        <v>18868</v>
      </c>
      <c r="G57" s="537">
        <f t="shared" si="53"/>
        <v>12706</v>
      </c>
      <c r="H57" s="470">
        <f t="shared" si="53"/>
        <v>13295</v>
      </c>
      <c r="I57" s="470">
        <f t="shared" si="53"/>
        <v>12817</v>
      </c>
      <c r="J57" s="471">
        <f t="shared" si="53"/>
        <v>13307</v>
      </c>
      <c r="K57" s="471">
        <f t="shared" si="53"/>
        <v>1286</v>
      </c>
      <c r="L57" s="471">
        <f t="shared" si="53"/>
        <v>1593</v>
      </c>
      <c r="M57" s="471">
        <f t="shared" si="53"/>
        <v>590</v>
      </c>
      <c r="N57" s="471">
        <f t="shared" si="53"/>
        <v>450</v>
      </c>
      <c r="O57" s="472">
        <f t="shared" si="53"/>
        <v>1927</v>
      </c>
      <c r="P57" s="473">
        <f t="shared" si="53"/>
        <v>109748</v>
      </c>
      <c r="Q57" s="474">
        <f t="shared" si="53"/>
        <v>6926</v>
      </c>
      <c r="R57" s="538">
        <f t="shared" si="53"/>
        <v>5173</v>
      </c>
      <c r="S57" s="538">
        <f t="shared" si="53"/>
        <v>3126</v>
      </c>
      <c r="T57" s="475">
        <f t="shared" si="53"/>
        <v>2600</v>
      </c>
      <c r="U57" s="475">
        <f t="shared" si="53"/>
        <v>2870</v>
      </c>
      <c r="V57" s="476">
        <f t="shared" si="53"/>
        <v>3111</v>
      </c>
      <c r="W57" s="476">
        <f t="shared" si="53"/>
        <v>382</v>
      </c>
      <c r="X57" s="476">
        <f t="shared" si="53"/>
        <v>408</v>
      </c>
      <c r="Y57" s="476">
        <f t="shared" si="53"/>
        <v>354</v>
      </c>
      <c r="Z57" s="476">
        <f t="shared" si="53"/>
        <v>195</v>
      </c>
      <c r="AA57" s="476">
        <f t="shared" si="53"/>
        <v>818</v>
      </c>
      <c r="AB57" s="477">
        <f t="shared" si="53"/>
        <v>25963</v>
      </c>
      <c r="AC57" s="474">
        <f t="shared" si="53"/>
        <v>25983</v>
      </c>
      <c r="AD57" s="475">
        <f t="shared" si="53"/>
        <v>13695</v>
      </c>
      <c r="AE57" s="538">
        <f t="shared" si="53"/>
        <v>9580</v>
      </c>
      <c r="AF57" s="475">
        <f t="shared" si="53"/>
        <v>10695</v>
      </c>
      <c r="AG57" s="475">
        <f t="shared" si="53"/>
        <v>9947</v>
      </c>
      <c r="AH57" s="476">
        <f t="shared" si="53"/>
        <v>10196</v>
      </c>
      <c r="AI57" s="476">
        <f t="shared" si="53"/>
        <v>904</v>
      </c>
      <c r="AJ57" s="476">
        <f t="shared" si="53"/>
        <v>1185</v>
      </c>
      <c r="AK57" s="476">
        <f t="shared" si="53"/>
        <v>236</v>
      </c>
      <c r="AL57" s="476">
        <f t="shared" si="53"/>
        <v>255</v>
      </c>
      <c r="AM57" s="478">
        <f t="shared" si="53"/>
        <v>1109</v>
      </c>
      <c r="AN57" s="477">
        <f t="shared" si="53"/>
        <v>83785</v>
      </c>
    </row>
    <row r="58" spans="2:40" s="362" customFormat="1" ht="10.5" customHeight="1">
      <c r="B58" s="479"/>
      <c r="C58" s="479"/>
      <c r="D58" s="480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</row>
    <row r="59" spans="2:4" s="362" customFormat="1" ht="10.5" customHeight="1">
      <c r="B59" s="479"/>
      <c r="C59" s="479"/>
      <c r="D59" s="480"/>
    </row>
    <row r="60" spans="2:4" s="362" customFormat="1" ht="10.5" customHeight="1">
      <c r="B60" s="479"/>
      <c r="C60" s="479"/>
      <c r="D60" s="480"/>
    </row>
    <row r="61" spans="2:4" s="362" customFormat="1" ht="10.5" customHeight="1">
      <c r="B61" s="479"/>
      <c r="C61" s="479"/>
      <c r="D61" s="480"/>
    </row>
    <row r="62" spans="2:4" s="362" customFormat="1" ht="10.5" customHeight="1">
      <c r="B62" s="479"/>
      <c r="C62" s="479"/>
      <c r="D62" s="480"/>
    </row>
    <row r="63" spans="2:4" s="362" customFormat="1" ht="10.5" customHeight="1">
      <c r="B63" s="479"/>
      <c r="C63" s="479"/>
      <c r="D63" s="480"/>
    </row>
    <row r="64" spans="2:4" s="362" customFormat="1" ht="10.5" customHeight="1">
      <c r="B64" s="479"/>
      <c r="C64" s="479"/>
      <c r="D64" s="480"/>
    </row>
    <row r="65" spans="2:4" s="362" customFormat="1" ht="10.5" customHeight="1">
      <c r="B65" s="479"/>
      <c r="C65" s="479"/>
      <c r="D65" s="480"/>
    </row>
    <row r="66" spans="2:4" s="362" customFormat="1" ht="10.5" customHeight="1">
      <c r="B66" s="479"/>
      <c r="C66" s="479"/>
      <c r="D66" s="480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</sheetData>
  <sheetProtection/>
  <mergeCells count="101">
    <mergeCell ref="B55:D55"/>
    <mergeCell ref="B56:D56"/>
    <mergeCell ref="B57:D57"/>
    <mergeCell ref="B48:B54"/>
    <mergeCell ref="C48:D48"/>
    <mergeCell ref="C49:D49"/>
    <mergeCell ref="C50:D50"/>
    <mergeCell ref="C51:D51"/>
    <mergeCell ref="C52:D52"/>
    <mergeCell ref="C53:D53"/>
    <mergeCell ref="C54:D54"/>
    <mergeCell ref="B43:B44"/>
    <mergeCell ref="C43:D43"/>
    <mergeCell ref="C44:D44"/>
    <mergeCell ref="B45:B47"/>
    <mergeCell ref="C45:D45"/>
    <mergeCell ref="C46:D46"/>
    <mergeCell ref="C47:D47"/>
    <mergeCell ref="B37:B42"/>
    <mergeCell ref="C37:D37"/>
    <mergeCell ref="C38:D38"/>
    <mergeCell ref="C39:D39"/>
    <mergeCell ref="C40:D40"/>
    <mergeCell ref="C41:D41"/>
    <mergeCell ref="C42:D42"/>
    <mergeCell ref="C29:D29"/>
    <mergeCell ref="B30:B36"/>
    <mergeCell ref="C30:D30"/>
    <mergeCell ref="C31:D31"/>
    <mergeCell ref="C32:D32"/>
    <mergeCell ref="C33:D33"/>
    <mergeCell ref="C34:D34"/>
    <mergeCell ref="C35:D35"/>
    <mergeCell ref="C36:D36"/>
    <mergeCell ref="B21:B24"/>
    <mergeCell ref="C21:D21"/>
    <mergeCell ref="C22:D22"/>
    <mergeCell ref="C23:D23"/>
    <mergeCell ref="C24:D24"/>
    <mergeCell ref="B25:B29"/>
    <mergeCell ref="C25:D25"/>
    <mergeCell ref="C26:D26"/>
    <mergeCell ref="C27:D27"/>
    <mergeCell ref="C28:D28"/>
    <mergeCell ref="B15:B17"/>
    <mergeCell ref="C15:D15"/>
    <mergeCell ref="C16:D16"/>
    <mergeCell ref="C17:D17"/>
    <mergeCell ref="B18:B20"/>
    <mergeCell ref="C18:D18"/>
    <mergeCell ref="C19:D19"/>
    <mergeCell ref="C20:D20"/>
    <mergeCell ref="AN5:AN8"/>
    <mergeCell ref="B9:B10"/>
    <mergeCell ref="C9:D9"/>
    <mergeCell ref="C10:D10"/>
    <mergeCell ref="B11:B14"/>
    <mergeCell ref="C11:D11"/>
    <mergeCell ref="C12:D12"/>
    <mergeCell ref="C13:D13"/>
    <mergeCell ref="C14:D14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AF5:AF8"/>
    <mergeCell ref="AG5:AG8"/>
    <mergeCell ref="V5:V8"/>
    <mergeCell ref="W5:W8"/>
    <mergeCell ref="X5:X8"/>
    <mergeCell ref="Y5:Y8"/>
    <mergeCell ref="Z5:Z8"/>
    <mergeCell ref="AA5:AA8"/>
    <mergeCell ref="P5:P8"/>
    <mergeCell ref="Q5:Q8"/>
    <mergeCell ref="R5:R8"/>
    <mergeCell ref="S5:S8"/>
    <mergeCell ref="T5:T8"/>
    <mergeCell ref="U5:U8"/>
    <mergeCell ref="J5:J8"/>
    <mergeCell ref="K5:K8"/>
    <mergeCell ref="L5:L8"/>
    <mergeCell ref="M5:M8"/>
    <mergeCell ref="N5:N8"/>
    <mergeCell ref="O5:O8"/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1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C:\お仕事専用　弐号！\81調査\Ｈ１０集計\ひとり計.jsd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koike-mie</cp:lastModifiedBy>
  <cp:lastPrinted>2012-02-01T23:54:55Z</cp:lastPrinted>
  <dcterms:created xsi:type="dcterms:W3CDTF">1999-04-05T01:07:12Z</dcterms:created>
  <dcterms:modified xsi:type="dcterms:W3CDTF">2012-04-06T02:27:44Z</dcterms:modified>
  <cp:category/>
  <cp:version/>
  <cp:contentType/>
  <cp:contentStatus/>
  <cp:revision>5</cp:revision>
</cp:coreProperties>
</file>