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715" windowHeight="6750" activeTab="0"/>
  </bookViews>
  <sheets>
    <sheet name="0204" sheetId="1" r:id="rId1"/>
    <sheet name="集計 (3)" sheetId="2" r:id="rId2"/>
    <sheet name="集計 (2)" sheetId="3" r:id="rId3"/>
    <sheet name="集計" sheetId="4" r:id="rId4"/>
    <sheet name="病院" sheetId="5" r:id="rId5"/>
    <sheet name="診療所" sheetId="6" r:id="rId6"/>
    <sheet name="助産所" sheetId="7" r:id="rId7"/>
    <sheet name="自宅" sheetId="8" r:id="rId8"/>
    <sheet name="その他" sheetId="9" r:id="rId9"/>
  </sheets>
  <definedNames>
    <definedName name="出生数（その他）のクロス集計">'その他'!$A$1:$G$3</definedName>
    <definedName name="出生数（自宅）のクロス集計">'自宅'!$A$1:$G$16</definedName>
    <definedName name="出生数（助産所）のクロス集計">'助産所'!$A$1:$F$22</definedName>
    <definedName name="出生数（病院）のクロス集計">'病院'!$A$1:$F$70</definedName>
    <definedName name="出生数_診療所_のクロス集計">'診療所'!$A$1:$F$70</definedName>
  </definedNames>
  <calcPr fullCalcOnLoad="1"/>
</workbook>
</file>

<file path=xl/sharedStrings.xml><?xml version="1.0" encoding="utf-8"?>
<sst xmlns="http://schemas.openxmlformats.org/spreadsheetml/2006/main" count="1241" uniqueCount="262">
  <si>
    <t>総数</t>
  </si>
  <si>
    <t>病院</t>
  </si>
  <si>
    <t>診療所</t>
  </si>
  <si>
    <t>助産所</t>
  </si>
  <si>
    <t>自宅</t>
  </si>
  <si>
    <t>その他</t>
  </si>
  <si>
    <t>医師</t>
  </si>
  <si>
    <t>前橋保健福祉事務所</t>
  </si>
  <si>
    <t>前橋市</t>
  </si>
  <si>
    <t>富士見村</t>
  </si>
  <si>
    <t>大胡町</t>
  </si>
  <si>
    <t>宮城村</t>
  </si>
  <si>
    <t>粕川村</t>
  </si>
  <si>
    <t>高崎保健福祉事務所</t>
  </si>
  <si>
    <t>高崎市</t>
  </si>
  <si>
    <t>安中市</t>
  </si>
  <si>
    <t>榛名町</t>
  </si>
  <si>
    <t>箕郷町</t>
  </si>
  <si>
    <t>群馬町</t>
  </si>
  <si>
    <t>松井田町</t>
  </si>
  <si>
    <t>渋川保健福祉事務所</t>
  </si>
  <si>
    <t>渋川市</t>
  </si>
  <si>
    <t>北橘村</t>
  </si>
  <si>
    <t>赤城村</t>
  </si>
  <si>
    <t>子持村</t>
  </si>
  <si>
    <t>小野上村</t>
  </si>
  <si>
    <t>伊香保町</t>
  </si>
  <si>
    <t>榛東村</t>
  </si>
  <si>
    <t>吉岡町</t>
  </si>
  <si>
    <t>藤岡保健福祉事務所</t>
  </si>
  <si>
    <t>藤岡市</t>
  </si>
  <si>
    <t>鬼石町</t>
  </si>
  <si>
    <t>吉井町</t>
  </si>
  <si>
    <t>上野村</t>
  </si>
  <si>
    <t>富岡保健福祉事務所</t>
  </si>
  <si>
    <t>富岡市</t>
  </si>
  <si>
    <t>妙義町</t>
  </si>
  <si>
    <t>下仁田町</t>
  </si>
  <si>
    <t>南牧村</t>
  </si>
  <si>
    <t>甘楽町</t>
  </si>
  <si>
    <t>中之条保健福祉事務所</t>
  </si>
  <si>
    <t>中之条町</t>
  </si>
  <si>
    <t>吾妻町</t>
  </si>
  <si>
    <t>長野原町</t>
  </si>
  <si>
    <t>嬬恋村</t>
  </si>
  <si>
    <t>草津町</t>
  </si>
  <si>
    <t>六合村</t>
  </si>
  <si>
    <t>高山村</t>
  </si>
  <si>
    <t>沼田保健福祉事務所</t>
  </si>
  <si>
    <t>沼田市</t>
  </si>
  <si>
    <t>白沢村</t>
  </si>
  <si>
    <t>利根村</t>
  </si>
  <si>
    <t>片品村</t>
  </si>
  <si>
    <t>川場村</t>
  </si>
  <si>
    <t>月夜野町</t>
  </si>
  <si>
    <t>水上町</t>
  </si>
  <si>
    <t>新治村</t>
  </si>
  <si>
    <t>昭和村</t>
  </si>
  <si>
    <t>伊勢崎保健福祉事務所</t>
  </si>
  <si>
    <t>伊勢崎市</t>
  </si>
  <si>
    <t>赤堀町</t>
  </si>
  <si>
    <t>玉村町</t>
  </si>
  <si>
    <t>桐生保健福祉事務所</t>
  </si>
  <si>
    <t>桐生市</t>
  </si>
  <si>
    <t>新里村</t>
  </si>
  <si>
    <t>黒保根村</t>
  </si>
  <si>
    <t>笠懸町</t>
  </si>
  <si>
    <t>大間々町</t>
  </si>
  <si>
    <t>太田保健福祉事務所</t>
  </si>
  <si>
    <t>太田市</t>
  </si>
  <si>
    <t>尾島町</t>
  </si>
  <si>
    <t>新田町</t>
  </si>
  <si>
    <t>館林保健福祉事務所</t>
  </si>
  <si>
    <t>館林市</t>
  </si>
  <si>
    <t>板倉町</t>
  </si>
  <si>
    <t>千代田町</t>
  </si>
  <si>
    <t>大泉町</t>
  </si>
  <si>
    <t>邑楽町</t>
  </si>
  <si>
    <t>神流町</t>
  </si>
  <si>
    <t>市町村名</t>
  </si>
  <si>
    <t>-</t>
  </si>
  <si>
    <t>前橋保健福祉事務所</t>
  </si>
  <si>
    <t>201</t>
  </si>
  <si>
    <t>303</t>
  </si>
  <si>
    <t>304</t>
  </si>
  <si>
    <t>305</t>
  </si>
  <si>
    <t>306</t>
  </si>
  <si>
    <t>高崎保健福祉事務所</t>
  </si>
  <si>
    <t>202</t>
  </si>
  <si>
    <t>211</t>
  </si>
  <si>
    <t>321</t>
  </si>
  <si>
    <t>322</t>
  </si>
  <si>
    <t>倉淵村</t>
  </si>
  <si>
    <t>323</t>
  </si>
  <si>
    <t>324</t>
  </si>
  <si>
    <t>401</t>
  </si>
  <si>
    <t>渋川保健福祉事務所</t>
  </si>
  <si>
    <t>208</t>
  </si>
  <si>
    <t>301</t>
  </si>
  <si>
    <t>302</t>
  </si>
  <si>
    <t>341</t>
  </si>
  <si>
    <t>342</t>
  </si>
  <si>
    <t>343</t>
  </si>
  <si>
    <t>344</t>
  </si>
  <si>
    <t>345</t>
  </si>
  <si>
    <t>藤岡保健福祉事務所</t>
  </si>
  <si>
    <t>209</t>
  </si>
  <si>
    <t>361</t>
  </si>
  <si>
    <t>新町</t>
  </si>
  <si>
    <t>362</t>
  </si>
  <si>
    <t>363</t>
  </si>
  <si>
    <t>366</t>
  </si>
  <si>
    <t>367</t>
  </si>
  <si>
    <t>神流町</t>
  </si>
  <si>
    <t>富岡保健福祉事務所</t>
  </si>
  <si>
    <t>210</t>
  </si>
  <si>
    <t>381</t>
  </si>
  <si>
    <t>382</t>
  </si>
  <si>
    <t>383</t>
  </si>
  <si>
    <t>384</t>
  </si>
  <si>
    <t>中之条保健福祉事務所</t>
  </si>
  <si>
    <t>421</t>
  </si>
  <si>
    <t>422</t>
  </si>
  <si>
    <t>（吾）東村</t>
  </si>
  <si>
    <t>423</t>
  </si>
  <si>
    <t>424</t>
  </si>
  <si>
    <t>425</t>
  </si>
  <si>
    <t>426</t>
  </si>
  <si>
    <t>427</t>
  </si>
  <si>
    <t>428</t>
  </si>
  <si>
    <t>沼田保健福祉事務所</t>
  </si>
  <si>
    <t>206</t>
  </si>
  <si>
    <t>441</t>
  </si>
  <si>
    <t>442</t>
  </si>
  <si>
    <t>443</t>
  </si>
  <si>
    <t>444</t>
  </si>
  <si>
    <t>445</t>
  </si>
  <si>
    <t>446</t>
  </si>
  <si>
    <t>447</t>
  </si>
  <si>
    <t>448</t>
  </si>
  <si>
    <t>伊勢崎保健福祉事務所</t>
  </si>
  <si>
    <t>204</t>
  </si>
  <si>
    <t>461</t>
  </si>
  <si>
    <t>462</t>
  </si>
  <si>
    <t>（佐）東村</t>
  </si>
  <si>
    <t>463</t>
  </si>
  <si>
    <t>境町</t>
  </si>
  <si>
    <t>464</t>
  </si>
  <si>
    <t>桐生保健福祉事務所</t>
  </si>
  <si>
    <t>203</t>
  </si>
  <si>
    <t>307</t>
  </si>
  <si>
    <t>308</t>
  </si>
  <si>
    <t>309</t>
  </si>
  <si>
    <t>（勢）東村</t>
  </si>
  <si>
    <t>483</t>
  </si>
  <si>
    <t>藪塚本町</t>
  </si>
  <si>
    <t>484</t>
  </si>
  <si>
    <t>501</t>
  </si>
  <si>
    <t>太田保健福祉事務所</t>
  </si>
  <si>
    <t>205</t>
  </si>
  <si>
    <t>481</t>
  </si>
  <si>
    <t>482</t>
  </si>
  <si>
    <t>館林保健福祉事務所</t>
  </si>
  <si>
    <t>207</t>
  </si>
  <si>
    <t>521</t>
  </si>
  <si>
    <t>522</t>
  </si>
  <si>
    <t>明和村</t>
  </si>
  <si>
    <t>523</t>
  </si>
  <si>
    <t>524</t>
  </si>
  <si>
    <t>525</t>
  </si>
  <si>
    <t>住所地市町村</t>
  </si>
  <si>
    <t>HWOｺｰﾄﾞ</t>
  </si>
  <si>
    <t>合計 調査年</t>
  </si>
  <si>
    <t>1</t>
  </si>
  <si>
    <t>2</t>
  </si>
  <si>
    <t>1051</t>
  </si>
  <si>
    <t>1063</t>
  </si>
  <si>
    <t>1064</t>
  </si>
  <si>
    <t>1054</t>
  </si>
  <si>
    <t>1065</t>
  </si>
  <si>
    <t>1061</t>
  </si>
  <si>
    <t>1062</t>
  </si>
  <si>
    <t>1056</t>
  </si>
  <si>
    <t>1057</t>
  </si>
  <si>
    <t>1058</t>
  </si>
  <si>
    <t>1060</t>
  </si>
  <si>
    <t>3</t>
  </si>
  <si>
    <t>病院</t>
  </si>
  <si>
    <t>医師</t>
  </si>
  <si>
    <t>助産師</t>
  </si>
  <si>
    <t>診療所</t>
  </si>
  <si>
    <t>自宅</t>
  </si>
  <si>
    <t>その他</t>
  </si>
  <si>
    <t>総数</t>
  </si>
  <si>
    <t>コード</t>
  </si>
  <si>
    <t>市計</t>
  </si>
  <si>
    <t>町村計</t>
  </si>
  <si>
    <t>コード</t>
  </si>
  <si>
    <t>助産所</t>
  </si>
  <si>
    <t>２－第４表　出生数，出産場所・立会者・市町村・保健福祉事務所別</t>
  </si>
  <si>
    <t>平成１６年</t>
  </si>
  <si>
    <t>平成１４年</t>
  </si>
  <si>
    <t>平成１５年</t>
  </si>
  <si>
    <t>(吾)東村</t>
  </si>
  <si>
    <t>(佐)東村</t>
  </si>
  <si>
    <t>(勢)東村</t>
  </si>
  <si>
    <t>平成１６年</t>
  </si>
  <si>
    <t>市　　計</t>
  </si>
  <si>
    <t>吾 妻 町</t>
  </si>
  <si>
    <t>町 村 計</t>
  </si>
  <si>
    <t>嬬 恋 村</t>
  </si>
  <si>
    <t>草 津 町</t>
  </si>
  <si>
    <t>前 橋 市</t>
  </si>
  <si>
    <t>六 合 村</t>
  </si>
  <si>
    <t>高 山 村</t>
  </si>
  <si>
    <t>高 崎 市</t>
  </si>
  <si>
    <t>沼 田 市</t>
  </si>
  <si>
    <t>安 中 市</t>
  </si>
  <si>
    <t>白 沢 村</t>
  </si>
  <si>
    <t>榛 名 町</t>
  </si>
  <si>
    <t>利 根 村</t>
  </si>
  <si>
    <t>倉 渕 村</t>
  </si>
  <si>
    <t>片 品 村</t>
  </si>
  <si>
    <t>箕 郷 町</t>
  </si>
  <si>
    <t>川 場 村</t>
  </si>
  <si>
    <t>群 馬 町</t>
  </si>
  <si>
    <t>水 上 町</t>
  </si>
  <si>
    <t>新 治 村</t>
  </si>
  <si>
    <t>昭 和 村</t>
  </si>
  <si>
    <t>渋 川 市</t>
  </si>
  <si>
    <t>北 橘 村</t>
  </si>
  <si>
    <t>赤 城 村</t>
  </si>
  <si>
    <t>子 持 村</t>
  </si>
  <si>
    <t>赤 堀 町</t>
  </si>
  <si>
    <t>境　　町</t>
  </si>
  <si>
    <t>榛 東 村</t>
  </si>
  <si>
    <t>玉 村 町</t>
  </si>
  <si>
    <t>吉 岡 町</t>
  </si>
  <si>
    <t>桐 生 市</t>
  </si>
  <si>
    <t>藤 岡 市</t>
  </si>
  <si>
    <t>新 里 村</t>
  </si>
  <si>
    <t>新　　町</t>
  </si>
  <si>
    <t>鬼 石 町</t>
  </si>
  <si>
    <t>吉 井 町</t>
  </si>
  <si>
    <t>上 野 村</t>
  </si>
  <si>
    <t>笠 懸 町</t>
  </si>
  <si>
    <t>神 流 町</t>
  </si>
  <si>
    <t>富 岡 市</t>
  </si>
  <si>
    <t>太 田 市</t>
  </si>
  <si>
    <t>妙 義 町</t>
  </si>
  <si>
    <t>尾 島 町</t>
  </si>
  <si>
    <t>新 田 町</t>
  </si>
  <si>
    <t>南 牧 村</t>
  </si>
  <si>
    <t>甘 楽 町</t>
  </si>
  <si>
    <t>館 林 市</t>
  </si>
  <si>
    <t>板 倉 町</t>
  </si>
  <si>
    <t>明 和 町</t>
  </si>
  <si>
    <t>大 泉 町</t>
  </si>
  <si>
    <t>邑 楽 町</t>
  </si>
  <si>
    <t>助産師</t>
  </si>
  <si>
    <t>助産所</t>
  </si>
  <si>
    <t>コード</t>
  </si>
</sst>
</file>

<file path=xl/styles.xml><?xml version="1.0" encoding="utf-8"?>
<styleSheet xmlns="http://schemas.openxmlformats.org/spreadsheetml/2006/main">
  <numFmts count="4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"/>
    <numFmt numFmtId="178" formatCode="#,##0_);[Red]\(#,##0\)"/>
    <numFmt numFmtId="179" formatCode="0.0_);[Red]\(0.0\)"/>
    <numFmt numFmtId="180" formatCode="_ * #,##0.0_ ;_ * \-#,##0.0_ ;_ * &quot;-&quot;_ ;_ @_ "/>
    <numFmt numFmtId="181" formatCode="#,##0;[Red]\-#,##0;\-"/>
    <numFmt numFmtId="182" formatCode="&quot;※&quot;0.0"/>
    <numFmt numFmtId="183" formatCode="#,##0.0;[Red]\-#,##0.0;\-"/>
    <numFmt numFmtId="184" formatCode="#\ ###\ ##0"/>
    <numFmt numFmtId="185" formatCode="0.00_);[Red]\(0.00\)"/>
    <numFmt numFmtId="186" formatCode="#\ ###\ ###"/>
    <numFmt numFmtId="187" formatCode="#.#0"/>
    <numFmt numFmtId="188" formatCode="#,##0_ "/>
    <numFmt numFmtId="189" formatCode="#,##0;&quot;△ &quot;#,##0"/>
    <numFmt numFmtId="190" formatCode="#,##0.00;[Red]\-#,##0.00;\-"/>
    <numFmt numFmtId="191" formatCode="#,##0.0"/>
    <numFmt numFmtId="192" formatCode="#,##0.000;[Red]\-#,##0.000"/>
    <numFmt numFmtId="193" formatCode="#,##0;\-#,##0;&quot;-&quot;;@"/>
    <numFmt numFmtId="194" formatCode="&quot;\&quot;#,##0;\-&quot;\&quot;#,##0"/>
    <numFmt numFmtId="195" formatCode="&quot;\&quot;#,##0;[Red]\-&quot;\&quot;#,##0"/>
    <numFmt numFmtId="196" formatCode="&quot;\&quot;#,##0.00;\-&quot;\&quot;#,##0.00"/>
    <numFmt numFmtId="197" formatCode="&quot;\&quot;#,##0.00;[Red]\-&quot;\&quot;#,##0.00"/>
    <numFmt numFmtId="198" formatCode="_-&quot;\&quot;* #,##0_-;\-&quot;\&quot;* #,##0_-;_-&quot;\&quot;* &quot;-&quot;_-;_-@_-"/>
    <numFmt numFmtId="199" formatCode="_-* #,##0_-;\-* #,##0_-;_-* &quot;-&quot;_-;_-@_-"/>
    <numFmt numFmtId="200" formatCode="_-&quot;\&quot;* #,##0.00_-;\-&quot;\&quot;* #,##0.00_-;_-&quot;\&quot;* &quot;-&quot;??_-;_-@_-"/>
    <numFmt numFmtId="201" formatCode="_-* #,##0.00_-;\-* #,##0.00_-;_-* &quot;-&quot;??_-;_-@_-"/>
    <numFmt numFmtId="202" formatCode="[$-411]ggge&quot;年&quot;"/>
    <numFmt numFmtId="203" formatCode="* #,##0;* \-#,##0;* &quot;-&quot;;@"/>
  </numFmts>
  <fonts count="15">
    <font>
      <sz val="11"/>
      <name val="ＭＳ Ｐ明朝"/>
      <family val="1"/>
    </font>
    <font>
      <sz val="11"/>
      <name val="ＭＳ 明朝"/>
      <family val="1"/>
    </font>
    <font>
      <sz val="6"/>
      <name val="ＭＳ Ｐ明朝"/>
      <family val="1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10"/>
      <color indexed="12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9"/>
      <name val="ＭＳ Ｐゴシック"/>
      <family val="3"/>
    </font>
    <font>
      <sz val="8"/>
      <name val="ＭＳ ゴシック"/>
      <family val="3"/>
    </font>
    <font>
      <sz val="8"/>
      <name val="ＭＳ Ｐゴシック"/>
      <family val="3"/>
    </font>
    <font>
      <sz val="6"/>
      <name val="ＭＳ 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" fillId="0" borderId="0">
      <alignment/>
      <protection/>
    </xf>
    <xf numFmtId="0" fontId="5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3" fillId="0" borderId="0" xfId="25" applyNumberFormat="1" quotePrefix="1">
      <alignment/>
      <protection/>
    </xf>
    <xf numFmtId="0" fontId="3" fillId="0" borderId="0" xfId="25">
      <alignment/>
      <protection/>
    </xf>
    <xf numFmtId="0" fontId="3" fillId="0" borderId="0" xfId="24" applyNumberFormat="1" quotePrefix="1">
      <alignment/>
      <protection/>
    </xf>
    <xf numFmtId="0" fontId="3" fillId="0" borderId="0" xfId="24">
      <alignment/>
      <protection/>
    </xf>
    <xf numFmtId="0" fontId="3" fillId="0" borderId="0" xfId="23" applyNumberFormat="1" quotePrefix="1">
      <alignment/>
      <protection/>
    </xf>
    <xf numFmtId="0" fontId="3" fillId="0" borderId="0" xfId="23">
      <alignment/>
      <protection/>
    </xf>
    <xf numFmtId="0" fontId="3" fillId="0" borderId="0" xfId="22" applyNumberFormat="1" quotePrefix="1">
      <alignment/>
      <protection/>
    </xf>
    <xf numFmtId="0" fontId="3" fillId="0" borderId="0" xfId="22">
      <alignment/>
      <protection/>
    </xf>
    <xf numFmtId="0" fontId="3" fillId="0" borderId="0" xfId="21" applyNumberFormat="1" quotePrefix="1">
      <alignment/>
      <protection/>
    </xf>
    <xf numFmtId="0" fontId="3" fillId="0" borderId="0" xfId="21">
      <alignment/>
      <protection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9" fillId="0" borderId="0" xfId="26" applyFont="1" applyBorder="1" applyAlignment="1">
      <alignment/>
      <protection/>
    </xf>
    <xf numFmtId="0" fontId="7" fillId="0" borderId="0" xfId="26">
      <alignment/>
      <protection/>
    </xf>
    <xf numFmtId="0" fontId="7" fillId="0" borderId="0" xfId="26" applyBorder="1">
      <alignment/>
      <protection/>
    </xf>
    <xf numFmtId="0" fontId="10" fillId="0" borderId="0" xfId="26" applyFont="1" applyAlignment="1">
      <alignment/>
      <protection/>
    </xf>
    <xf numFmtId="0" fontId="10" fillId="0" borderId="1" xfId="26" applyFont="1" applyBorder="1" applyAlignment="1">
      <alignment/>
      <protection/>
    </xf>
    <xf numFmtId="202" fontId="7" fillId="0" borderId="1" xfId="26" applyNumberFormat="1" applyBorder="1" applyAlignment="1">
      <alignment horizontal="left"/>
      <protection/>
    </xf>
    <xf numFmtId="0" fontId="10" fillId="0" borderId="2" xfId="26" applyFont="1" applyBorder="1" applyAlignment="1">
      <alignment/>
      <protection/>
    </xf>
    <xf numFmtId="0" fontId="11" fillId="0" borderId="0" xfId="26" applyFont="1" applyBorder="1" applyAlignment="1">
      <alignment horizontal="center" vertical="center"/>
      <protection/>
    </xf>
    <xf numFmtId="0" fontId="10" fillId="0" borderId="3" xfId="26" applyFont="1" applyBorder="1" applyAlignment="1">
      <alignment/>
      <protection/>
    </xf>
    <xf numFmtId="0" fontId="12" fillId="0" borderId="4" xfId="26" applyFont="1" applyBorder="1" applyAlignment="1">
      <alignment horizontal="center"/>
      <protection/>
    </xf>
    <xf numFmtId="3" fontId="13" fillId="0" borderId="5" xfId="26" applyNumberFormat="1" applyFont="1" applyBorder="1" applyAlignment="1">
      <alignment horizontal="right" vertical="center"/>
      <protection/>
    </xf>
    <xf numFmtId="3" fontId="13" fillId="0" borderId="0" xfId="26" applyNumberFormat="1" applyFont="1" applyAlignment="1">
      <alignment horizontal="right" vertical="center"/>
      <protection/>
    </xf>
    <xf numFmtId="3" fontId="13" fillId="0" borderId="0" xfId="26" applyNumberFormat="1" applyFont="1" applyBorder="1" applyAlignment="1">
      <alignment horizontal="right" vertical="center"/>
      <protection/>
    </xf>
    <xf numFmtId="3" fontId="13" fillId="0" borderId="0" xfId="26" applyNumberFormat="1" applyFont="1">
      <alignment/>
      <protection/>
    </xf>
    <xf numFmtId="188" fontId="8" fillId="0" borderId="0" xfId="26" applyNumberFormat="1" applyFont="1" applyAlignment="1">
      <alignment horizontal="right" vertical="center"/>
      <protection/>
    </xf>
    <xf numFmtId="188" fontId="12" fillId="0" borderId="0" xfId="26" applyNumberFormat="1" applyFont="1" applyAlignment="1">
      <alignment horizontal="center"/>
      <protection/>
    </xf>
    <xf numFmtId="3" fontId="13" fillId="0" borderId="6" xfId="26" applyNumberFormat="1" applyFont="1" applyBorder="1" applyAlignment="1">
      <alignment horizontal="right" vertical="center"/>
      <protection/>
    </xf>
    <xf numFmtId="0" fontId="12" fillId="0" borderId="0" xfId="26" applyFont="1" applyAlignment="1">
      <alignment horizontal="center"/>
      <protection/>
    </xf>
    <xf numFmtId="0" fontId="13" fillId="0" borderId="0" xfId="26" applyFont="1">
      <alignment/>
      <protection/>
    </xf>
    <xf numFmtId="0" fontId="14" fillId="0" borderId="0" xfId="26" applyFont="1" applyAlignment="1">
      <alignment horizontal="distributed" vertical="center"/>
      <protection/>
    </xf>
    <xf numFmtId="0" fontId="12" fillId="0" borderId="0" xfId="26" applyFont="1" applyBorder="1" applyAlignment="1">
      <alignment horizontal="center"/>
      <protection/>
    </xf>
    <xf numFmtId="188" fontId="13" fillId="0" borderId="0" xfId="26" applyNumberFormat="1" applyFont="1" applyAlignment="1">
      <alignment horizontal="right" vertical="center"/>
      <protection/>
    </xf>
    <xf numFmtId="0" fontId="12" fillId="0" borderId="3" xfId="26" applyFont="1" applyBorder="1" applyAlignment="1">
      <alignment horizontal="center"/>
      <protection/>
    </xf>
    <xf numFmtId="3" fontId="13" fillId="0" borderId="7" xfId="26" applyNumberFormat="1" applyFont="1" applyBorder="1" applyAlignment="1">
      <alignment horizontal="right" vertical="center"/>
      <protection/>
    </xf>
    <xf numFmtId="3" fontId="13" fillId="0" borderId="7" xfId="26" applyNumberFormat="1" applyFont="1" applyBorder="1">
      <alignment/>
      <protection/>
    </xf>
    <xf numFmtId="188" fontId="7" fillId="0" borderId="0" xfId="26" applyNumberFormat="1" applyBorder="1" applyAlignment="1">
      <alignment horizontal="right" vertical="center"/>
      <protection/>
    </xf>
    <xf numFmtId="188" fontId="12" fillId="0" borderId="3" xfId="26" applyNumberFormat="1" applyFont="1" applyBorder="1" applyAlignment="1">
      <alignment horizontal="center"/>
      <protection/>
    </xf>
    <xf numFmtId="3" fontId="13" fillId="0" borderId="8" xfId="26" applyNumberFormat="1" applyFont="1" applyBorder="1" applyAlignment="1">
      <alignment horizontal="right" vertical="center"/>
      <protection/>
    </xf>
    <xf numFmtId="0" fontId="10" fillId="0" borderId="0" xfId="26" applyFont="1" applyBorder="1" applyAlignment="1">
      <alignment horizontal="center"/>
      <protection/>
    </xf>
    <xf numFmtId="0" fontId="10" fillId="0" borderId="0" xfId="26" applyFont="1" applyAlignment="1">
      <alignment horizontal="center"/>
      <protection/>
    </xf>
    <xf numFmtId="0" fontId="10" fillId="0" borderId="0" xfId="26" applyFont="1" applyBorder="1" applyAlignment="1">
      <alignment/>
      <protection/>
    </xf>
    <xf numFmtId="0" fontId="13" fillId="0" borderId="9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203" fontId="13" fillId="0" borderId="6" xfId="26" applyNumberFormat="1" applyFont="1" applyBorder="1" applyAlignment="1">
      <alignment horizontal="right"/>
      <protection/>
    </xf>
    <xf numFmtId="203" fontId="13" fillId="0" borderId="0" xfId="26" applyNumberFormat="1" applyFont="1" applyAlignment="1">
      <alignment horizontal="right"/>
      <protection/>
    </xf>
    <xf numFmtId="203" fontId="13" fillId="0" borderId="0" xfId="26" applyNumberFormat="1" applyFont="1" applyBorder="1" applyAlignment="1">
      <alignment horizontal="right"/>
      <protection/>
    </xf>
    <xf numFmtId="0" fontId="13" fillId="0" borderId="11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</cellXfs>
  <cellStyles count="14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出生数（その他）のクロス集計" xfId="21"/>
    <cellStyle name="標準_出生数（自宅）のクロス集計" xfId="22"/>
    <cellStyle name="標準_出生数（助産所）のクロス集計" xfId="23"/>
    <cellStyle name="標準_出生数(診療所)のクロス集計" xfId="24"/>
    <cellStyle name="標準_出生数（病院）のクロス集計" xfId="25"/>
    <cellStyle name="標準_第１６表" xfId="26"/>
    <cellStyle name="Followed Hyperlink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64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25390625" style="43" customWidth="1"/>
    <col min="2" max="2" width="5.50390625" style="14" bestFit="1" customWidth="1"/>
    <col min="3" max="4" width="4.75390625" style="14" bestFit="1" customWidth="1"/>
    <col min="5" max="5" width="5.625" style="14" bestFit="1" customWidth="1"/>
    <col min="6" max="7" width="5.50390625" style="14" bestFit="1" customWidth="1"/>
    <col min="8" max="8" width="5.625" style="14" bestFit="1" customWidth="1"/>
    <col min="9" max="10" width="4.25390625" style="14" bestFit="1" customWidth="1"/>
    <col min="11" max="11" width="5.625" style="14" bestFit="1" customWidth="1"/>
    <col min="12" max="13" width="4.25390625" style="14" bestFit="1" customWidth="1"/>
    <col min="14" max="14" width="5.625" style="14" bestFit="1" customWidth="1"/>
    <col min="15" max="15" width="5.50390625" style="14" bestFit="1" customWidth="1"/>
    <col min="16" max="17" width="4.25390625" style="14" bestFit="1" customWidth="1"/>
    <col min="18" max="18" width="5.625" style="14" bestFit="1" customWidth="1"/>
    <col min="19" max="19" width="5.50390625" style="14" bestFit="1" customWidth="1"/>
    <col min="20" max="20" width="7.00390625" style="14" customWidth="1"/>
    <col min="21" max="21" width="11.25390625" style="16" customWidth="1"/>
    <col min="22" max="22" width="5.50390625" style="14" bestFit="1" customWidth="1"/>
    <col min="23" max="24" width="4.75390625" style="14" bestFit="1" customWidth="1"/>
    <col min="25" max="25" width="5.625" style="14" bestFit="1" customWidth="1"/>
    <col min="26" max="27" width="5.50390625" style="14" bestFit="1" customWidth="1"/>
    <col min="28" max="28" width="5.625" style="14" bestFit="1" customWidth="1"/>
    <col min="29" max="30" width="4.25390625" style="14" bestFit="1" customWidth="1"/>
    <col min="31" max="31" width="5.625" style="14" bestFit="1" customWidth="1"/>
    <col min="32" max="33" width="4.25390625" style="14" bestFit="1" customWidth="1"/>
    <col min="34" max="34" width="5.625" style="14" bestFit="1" customWidth="1"/>
    <col min="35" max="35" width="5.50390625" style="14" bestFit="1" customWidth="1"/>
    <col min="36" max="37" width="4.25390625" style="14" bestFit="1" customWidth="1"/>
    <col min="38" max="38" width="5.625" style="14" bestFit="1" customWidth="1"/>
    <col min="39" max="39" width="5.50390625" style="14" bestFit="1" customWidth="1"/>
    <col min="40" max="16384" width="9.00390625" style="14" customWidth="1"/>
  </cols>
  <sheetData>
    <row r="1" spans="1:16" ht="17.25">
      <c r="A1" s="13" t="s">
        <v>199</v>
      </c>
      <c r="N1" s="15"/>
      <c r="O1" s="15"/>
      <c r="P1" s="15"/>
    </row>
    <row r="2" spans="1:38" ht="14.25" thickBot="1">
      <c r="A2" s="17"/>
      <c r="N2" s="15"/>
      <c r="O2" s="15"/>
      <c r="P2" s="15"/>
      <c r="AL2" s="18" t="s">
        <v>200</v>
      </c>
    </row>
    <row r="3" spans="1:39" ht="14.25" thickTop="1">
      <c r="A3" s="19"/>
      <c r="B3" s="51" t="s">
        <v>0</v>
      </c>
      <c r="C3" s="49" t="s">
        <v>1</v>
      </c>
      <c r="D3" s="49"/>
      <c r="E3" s="49"/>
      <c r="F3" s="49" t="s">
        <v>2</v>
      </c>
      <c r="G3" s="49"/>
      <c r="H3" s="49"/>
      <c r="I3" s="49" t="s">
        <v>3</v>
      </c>
      <c r="J3" s="49"/>
      <c r="K3" s="49"/>
      <c r="L3" s="49" t="s">
        <v>4</v>
      </c>
      <c r="M3" s="49"/>
      <c r="N3" s="49"/>
      <c r="O3" s="49"/>
      <c r="P3" s="49" t="s">
        <v>5</v>
      </c>
      <c r="Q3" s="49"/>
      <c r="R3" s="49"/>
      <c r="S3" s="50"/>
      <c r="T3" s="20"/>
      <c r="U3" s="19"/>
      <c r="V3" s="51" t="s">
        <v>0</v>
      </c>
      <c r="W3" s="49" t="s">
        <v>1</v>
      </c>
      <c r="X3" s="49"/>
      <c r="Y3" s="49"/>
      <c r="Z3" s="49" t="s">
        <v>2</v>
      </c>
      <c r="AA3" s="49"/>
      <c r="AB3" s="49"/>
      <c r="AC3" s="49" t="s">
        <v>3</v>
      </c>
      <c r="AD3" s="49"/>
      <c r="AE3" s="49"/>
      <c r="AF3" s="49" t="s">
        <v>4</v>
      </c>
      <c r="AG3" s="49"/>
      <c r="AH3" s="49"/>
      <c r="AI3" s="49"/>
      <c r="AJ3" s="49" t="s">
        <v>5</v>
      </c>
      <c r="AK3" s="49"/>
      <c r="AL3" s="49"/>
      <c r="AM3" s="50"/>
    </row>
    <row r="4" spans="1:39" ht="13.5">
      <c r="A4" s="21"/>
      <c r="B4" s="52"/>
      <c r="C4" s="44" t="s">
        <v>0</v>
      </c>
      <c r="D4" s="44" t="s">
        <v>6</v>
      </c>
      <c r="E4" s="44" t="s">
        <v>259</v>
      </c>
      <c r="F4" s="44" t="s">
        <v>0</v>
      </c>
      <c r="G4" s="44" t="s">
        <v>6</v>
      </c>
      <c r="H4" s="44" t="s">
        <v>259</v>
      </c>
      <c r="I4" s="44" t="s">
        <v>0</v>
      </c>
      <c r="J4" s="44" t="s">
        <v>6</v>
      </c>
      <c r="K4" s="44" t="s">
        <v>259</v>
      </c>
      <c r="L4" s="44" t="s">
        <v>0</v>
      </c>
      <c r="M4" s="44" t="s">
        <v>6</v>
      </c>
      <c r="N4" s="44" t="s">
        <v>259</v>
      </c>
      <c r="O4" s="44" t="s">
        <v>5</v>
      </c>
      <c r="P4" s="44" t="s">
        <v>0</v>
      </c>
      <c r="Q4" s="44" t="s">
        <v>6</v>
      </c>
      <c r="R4" s="44" t="s">
        <v>259</v>
      </c>
      <c r="S4" s="45" t="s">
        <v>5</v>
      </c>
      <c r="T4" s="20"/>
      <c r="U4" s="21"/>
      <c r="V4" s="52"/>
      <c r="W4" s="44" t="s">
        <v>0</v>
      </c>
      <c r="X4" s="44" t="s">
        <v>6</v>
      </c>
      <c r="Y4" s="44" t="s">
        <v>259</v>
      </c>
      <c r="Z4" s="44" t="s">
        <v>0</v>
      </c>
      <c r="AA4" s="44" t="s">
        <v>6</v>
      </c>
      <c r="AB4" s="44" t="s">
        <v>259</v>
      </c>
      <c r="AC4" s="44" t="s">
        <v>0</v>
      </c>
      <c r="AD4" s="44" t="s">
        <v>6</v>
      </c>
      <c r="AE4" s="44" t="s">
        <v>259</v>
      </c>
      <c r="AF4" s="44" t="s">
        <v>0</v>
      </c>
      <c r="AG4" s="44" t="s">
        <v>6</v>
      </c>
      <c r="AH4" s="44" t="s">
        <v>259</v>
      </c>
      <c r="AI4" s="44" t="s">
        <v>5</v>
      </c>
      <c r="AJ4" s="44" t="s">
        <v>0</v>
      </c>
      <c r="AK4" s="44" t="s">
        <v>6</v>
      </c>
      <c r="AL4" s="44" t="s">
        <v>259</v>
      </c>
      <c r="AM4" s="45" t="s">
        <v>5</v>
      </c>
    </row>
    <row r="5" spans="1:39" ht="13.5">
      <c r="A5" s="22"/>
      <c r="B5" s="23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5"/>
      <c r="O5" s="25"/>
      <c r="P5" s="25"/>
      <c r="Q5" s="24"/>
      <c r="R5" s="24"/>
      <c r="S5" s="24"/>
      <c r="T5" s="27"/>
      <c r="U5" s="28"/>
      <c r="V5" s="29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6"/>
      <c r="AK5" s="26"/>
      <c r="AL5" s="26"/>
      <c r="AM5" s="26"/>
    </row>
    <row r="6" spans="1:39" ht="13.5">
      <c r="A6" s="30" t="s">
        <v>201</v>
      </c>
      <c r="B6" s="46">
        <v>18763</v>
      </c>
      <c r="C6" s="47">
        <v>8457</v>
      </c>
      <c r="D6" s="47">
        <v>8425</v>
      </c>
      <c r="E6" s="47">
        <v>32</v>
      </c>
      <c r="F6" s="47">
        <v>10229</v>
      </c>
      <c r="G6" s="47">
        <v>10104</v>
      </c>
      <c r="H6" s="47">
        <v>125</v>
      </c>
      <c r="I6" s="47">
        <v>45</v>
      </c>
      <c r="J6" s="47">
        <v>8</v>
      </c>
      <c r="K6" s="47">
        <v>37</v>
      </c>
      <c r="L6" s="47">
        <v>26</v>
      </c>
      <c r="M6" s="47">
        <v>6</v>
      </c>
      <c r="N6" s="48">
        <v>18</v>
      </c>
      <c r="O6" s="48">
        <v>2</v>
      </c>
      <c r="P6" s="48">
        <v>6</v>
      </c>
      <c r="Q6" s="47">
        <v>3</v>
      </c>
      <c r="R6" s="47">
        <v>0</v>
      </c>
      <c r="S6" s="47">
        <v>3</v>
      </c>
      <c r="T6" s="31"/>
      <c r="U6" s="32" t="s">
        <v>40</v>
      </c>
      <c r="V6" s="46">
        <v>507</v>
      </c>
      <c r="W6" s="47">
        <v>351</v>
      </c>
      <c r="X6" s="47">
        <v>350</v>
      </c>
      <c r="Y6" s="47">
        <v>1</v>
      </c>
      <c r="Z6" s="47">
        <v>154</v>
      </c>
      <c r="AA6" s="47">
        <v>154</v>
      </c>
      <c r="AB6" s="47">
        <v>0</v>
      </c>
      <c r="AC6" s="47">
        <v>2</v>
      </c>
      <c r="AD6" s="47">
        <v>0</v>
      </c>
      <c r="AE6" s="47">
        <v>2</v>
      </c>
      <c r="AF6" s="47">
        <v>0</v>
      </c>
      <c r="AG6" s="47">
        <v>0</v>
      </c>
      <c r="AH6" s="48">
        <v>0</v>
      </c>
      <c r="AI6" s="48">
        <v>0</v>
      </c>
      <c r="AJ6" s="48">
        <v>0</v>
      </c>
      <c r="AK6" s="47">
        <v>0</v>
      </c>
      <c r="AL6" s="47">
        <v>0</v>
      </c>
      <c r="AM6" s="47">
        <v>0</v>
      </c>
    </row>
    <row r="7" spans="1:39" ht="13.5">
      <c r="A7" s="30" t="s">
        <v>202</v>
      </c>
      <c r="B7" s="46">
        <v>18337</v>
      </c>
      <c r="C7" s="47">
        <v>8470</v>
      </c>
      <c r="D7" s="47">
        <v>8431</v>
      </c>
      <c r="E7" s="47">
        <v>39</v>
      </c>
      <c r="F7" s="47">
        <v>9799</v>
      </c>
      <c r="G7" s="47">
        <v>9668</v>
      </c>
      <c r="H7" s="47">
        <v>131</v>
      </c>
      <c r="I7" s="47">
        <v>41</v>
      </c>
      <c r="J7" s="47">
        <v>3</v>
      </c>
      <c r="K7" s="47">
        <v>38</v>
      </c>
      <c r="L7" s="47">
        <v>25</v>
      </c>
      <c r="M7" s="47">
        <v>11</v>
      </c>
      <c r="N7" s="48">
        <v>13</v>
      </c>
      <c r="O7" s="48">
        <v>1</v>
      </c>
      <c r="P7" s="48">
        <v>2</v>
      </c>
      <c r="Q7" s="47">
        <v>0</v>
      </c>
      <c r="R7" s="47">
        <v>0</v>
      </c>
      <c r="S7" s="47">
        <v>2</v>
      </c>
      <c r="T7" s="31"/>
      <c r="U7" s="30" t="s">
        <v>41</v>
      </c>
      <c r="V7" s="46">
        <v>131</v>
      </c>
      <c r="W7" s="47">
        <v>80</v>
      </c>
      <c r="X7" s="47">
        <v>80</v>
      </c>
      <c r="Y7" s="47">
        <v>0</v>
      </c>
      <c r="Z7" s="47">
        <v>51</v>
      </c>
      <c r="AA7" s="47">
        <v>51</v>
      </c>
      <c r="AB7" s="47">
        <v>0</v>
      </c>
      <c r="AC7" s="47">
        <v>0</v>
      </c>
      <c r="AD7" s="47">
        <v>0</v>
      </c>
      <c r="AE7" s="47">
        <v>0</v>
      </c>
      <c r="AF7" s="47">
        <v>0</v>
      </c>
      <c r="AG7" s="47">
        <v>0</v>
      </c>
      <c r="AH7" s="48">
        <v>0</v>
      </c>
      <c r="AI7" s="48">
        <v>0</v>
      </c>
      <c r="AJ7" s="48">
        <v>0</v>
      </c>
      <c r="AK7" s="47">
        <v>0</v>
      </c>
      <c r="AL7" s="47">
        <v>0</v>
      </c>
      <c r="AM7" s="47">
        <v>0</v>
      </c>
    </row>
    <row r="8" spans="1:39" ht="13.5">
      <c r="A8" s="30" t="s">
        <v>206</v>
      </c>
      <c r="B8" s="46">
        <v>17745</v>
      </c>
      <c r="C8" s="47">
        <v>8152</v>
      </c>
      <c r="D8" s="47">
        <v>8119</v>
      </c>
      <c r="E8" s="47">
        <v>33</v>
      </c>
      <c r="F8" s="47">
        <v>9527</v>
      </c>
      <c r="G8" s="47">
        <v>9373</v>
      </c>
      <c r="H8" s="47">
        <v>154</v>
      </c>
      <c r="I8" s="47">
        <v>38</v>
      </c>
      <c r="J8" s="47">
        <v>12</v>
      </c>
      <c r="K8" s="47">
        <v>26</v>
      </c>
      <c r="L8" s="47">
        <v>26</v>
      </c>
      <c r="M8" s="47">
        <v>11</v>
      </c>
      <c r="N8" s="48">
        <v>14</v>
      </c>
      <c r="O8" s="48">
        <v>1</v>
      </c>
      <c r="P8" s="48">
        <v>2</v>
      </c>
      <c r="Q8" s="47">
        <v>1</v>
      </c>
      <c r="R8" s="47">
        <v>1</v>
      </c>
      <c r="S8" s="47">
        <v>0</v>
      </c>
      <c r="T8" s="31"/>
      <c r="U8" s="30" t="s">
        <v>203</v>
      </c>
      <c r="V8" s="46">
        <v>15</v>
      </c>
      <c r="W8" s="47">
        <v>7</v>
      </c>
      <c r="X8" s="47">
        <v>7</v>
      </c>
      <c r="Y8" s="47">
        <v>0</v>
      </c>
      <c r="Z8" s="47">
        <v>8</v>
      </c>
      <c r="AA8" s="47">
        <v>8</v>
      </c>
      <c r="AB8" s="47">
        <v>0</v>
      </c>
      <c r="AC8" s="47">
        <v>0</v>
      </c>
      <c r="AD8" s="47">
        <v>0</v>
      </c>
      <c r="AE8" s="47">
        <v>0</v>
      </c>
      <c r="AF8" s="47">
        <v>0</v>
      </c>
      <c r="AG8" s="47">
        <v>0</v>
      </c>
      <c r="AH8" s="48">
        <v>0</v>
      </c>
      <c r="AI8" s="48">
        <v>0</v>
      </c>
      <c r="AJ8" s="48">
        <v>0</v>
      </c>
      <c r="AK8" s="47">
        <v>0</v>
      </c>
      <c r="AL8" s="47">
        <v>0</v>
      </c>
      <c r="AM8" s="47">
        <v>0</v>
      </c>
    </row>
    <row r="9" spans="1:39" ht="13.5">
      <c r="A9" s="30" t="s">
        <v>207</v>
      </c>
      <c r="B9" s="46">
        <v>11763</v>
      </c>
      <c r="C9" s="47">
        <v>5425</v>
      </c>
      <c r="D9" s="47">
        <v>5407</v>
      </c>
      <c r="E9" s="47">
        <v>18</v>
      </c>
      <c r="F9" s="47">
        <v>6294</v>
      </c>
      <c r="G9" s="47">
        <v>6197</v>
      </c>
      <c r="H9" s="47">
        <v>97</v>
      </c>
      <c r="I9" s="47">
        <v>26</v>
      </c>
      <c r="J9" s="47">
        <v>9</v>
      </c>
      <c r="K9" s="47">
        <v>17</v>
      </c>
      <c r="L9" s="47">
        <v>16</v>
      </c>
      <c r="M9" s="47">
        <v>8</v>
      </c>
      <c r="N9" s="48">
        <v>7</v>
      </c>
      <c r="O9" s="48">
        <v>1</v>
      </c>
      <c r="P9" s="48">
        <v>2</v>
      </c>
      <c r="Q9" s="47">
        <v>1</v>
      </c>
      <c r="R9" s="47">
        <v>1</v>
      </c>
      <c r="S9" s="47">
        <v>0</v>
      </c>
      <c r="T9" s="31"/>
      <c r="U9" s="30" t="s">
        <v>208</v>
      </c>
      <c r="V9" s="46">
        <v>99</v>
      </c>
      <c r="W9" s="47">
        <v>75</v>
      </c>
      <c r="X9" s="47">
        <v>74</v>
      </c>
      <c r="Y9" s="47">
        <v>1</v>
      </c>
      <c r="Z9" s="47">
        <v>24</v>
      </c>
      <c r="AA9" s="47">
        <v>24</v>
      </c>
      <c r="AB9" s="47">
        <v>0</v>
      </c>
      <c r="AC9" s="47">
        <v>0</v>
      </c>
      <c r="AD9" s="47">
        <v>0</v>
      </c>
      <c r="AE9" s="47">
        <v>0</v>
      </c>
      <c r="AF9" s="47">
        <v>0</v>
      </c>
      <c r="AG9" s="47">
        <v>0</v>
      </c>
      <c r="AH9" s="48">
        <v>0</v>
      </c>
      <c r="AI9" s="48">
        <v>0</v>
      </c>
      <c r="AJ9" s="48">
        <v>0</v>
      </c>
      <c r="AK9" s="47">
        <v>0</v>
      </c>
      <c r="AL9" s="47">
        <v>0</v>
      </c>
      <c r="AM9" s="47">
        <v>0</v>
      </c>
    </row>
    <row r="10" spans="1:39" ht="13.5">
      <c r="A10" s="30" t="s">
        <v>209</v>
      </c>
      <c r="B10" s="46">
        <v>5982</v>
      </c>
      <c r="C10" s="47">
        <v>2727</v>
      </c>
      <c r="D10" s="47">
        <v>2712</v>
      </c>
      <c r="E10" s="47">
        <v>15</v>
      </c>
      <c r="F10" s="47">
        <v>3233</v>
      </c>
      <c r="G10" s="47">
        <v>3176</v>
      </c>
      <c r="H10" s="47">
        <v>57</v>
      </c>
      <c r="I10" s="47">
        <v>12</v>
      </c>
      <c r="J10" s="47">
        <v>3</v>
      </c>
      <c r="K10" s="47">
        <v>9</v>
      </c>
      <c r="L10" s="47">
        <v>10</v>
      </c>
      <c r="M10" s="47">
        <v>3</v>
      </c>
      <c r="N10" s="48">
        <v>7</v>
      </c>
      <c r="O10" s="48">
        <v>0</v>
      </c>
      <c r="P10" s="48">
        <v>0</v>
      </c>
      <c r="Q10" s="47">
        <v>0</v>
      </c>
      <c r="R10" s="47">
        <v>0</v>
      </c>
      <c r="S10" s="47">
        <v>0</v>
      </c>
      <c r="T10" s="31"/>
      <c r="U10" s="30" t="s">
        <v>43</v>
      </c>
      <c r="V10" s="46">
        <v>59</v>
      </c>
      <c r="W10" s="47">
        <v>51</v>
      </c>
      <c r="X10" s="47">
        <v>51</v>
      </c>
      <c r="Y10" s="47">
        <v>0</v>
      </c>
      <c r="Z10" s="47">
        <v>8</v>
      </c>
      <c r="AA10" s="47">
        <v>8</v>
      </c>
      <c r="AB10" s="47">
        <v>0</v>
      </c>
      <c r="AC10" s="47">
        <v>0</v>
      </c>
      <c r="AD10" s="47">
        <v>0</v>
      </c>
      <c r="AE10" s="47">
        <v>0</v>
      </c>
      <c r="AF10" s="47">
        <v>0</v>
      </c>
      <c r="AG10" s="47">
        <v>0</v>
      </c>
      <c r="AH10" s="48">
        <v>0</v>
      </c>
      <c r="AI10" s="48">
        <v>0</v>
      </c>
      <c r="AJ10" s="48">
        <v>0</v>
      </c>
      <c r="AK10" s="47">
        <v>0</v>
      </c>
      <c r="AL10" s="47">
        <v>0</v>
      </c>
      <c r="AM10" s="47">
        <v>0</v>
      </c>
    </row>
    <row r="11" spans="1:39" ht="13.5">
      <c r="A11" s="30"/>
      <c r="B11" s="46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8"/>
      <c r="O11" s="48"/>
      <c r="P11" s="48"/>
      <c r="Q11" s="47"/>
      <c r="R11" s="47"/>
      <c r="S11" s="47"/>
      <c r="T11" s="31"/>
      <c r="U11" s="30" t="s">
        <v>210</v>
      </c>
      <c r="V11" s="46">
        <v>99</v>
      </c>
      <c r="W11" s="47">
        <v>66</v>
      </c>
      <c r="X11" s="47">
        <v>66</v>
      </c>
      <c r="Y11" s="47">
        <v>0</v>
      </c>
      <c r="Z11" s="47">
        <v>32</v>
      </c>
      <c r="AA11" s="47">
        <v>32</v>
      </c>
      <c r="AB11" s="47">
        <v>0</v>
      </c>
      <c r="AC11" s="47">
        <v>1</v>
      </c>
      <c r="AD11" s="47">
        <v>0</v>
      </c>
      <c r="AE11" s="47">
        <v>1</v>
      </c>
      <c r="AF11" s="47">
        <v>0</v>
      </c>
      <c r="AG11" s="47">
        <v>0</v>
      </c>
      <c r="AH11" s="48">
        <v>0</v>
      </c>
      <c r="AI11" s="48">
        <v>0</v>
      </c>
      <c r="AJ11" s="48">
        <v>0</v>
      </c>
      <c r="AK11" s="47">
        <v>0</v>
      </c>
      <c r="AL11" s="47">
        <v>0</v>
      </c>
      <c r="AM11" s="47">
        <v>0</v>
      </c>
    </row>
    <row r="12" spans="1:39" ht="13.5">
      <c r="A12" s="32" t="s">
        <v>7</v>
      </c>
      <c r="B12" s="46">
        <v>3062</v>
      </c>
      <c r="C12" s="47">
        <v>1193</v>
      </c>
      <c r="D12" s="47">
        <v>1188</v>
      </c>
      <c r="E12" s="47">
        <v>5</v>
      </c>
      <c r="F12" s="47">
        <v>1862</v>
      </c>
      <c r="G12" s="47">
        <v>1861</v>
      </c>
      <c r="H12" s="47">
        <v>1</v>
      </c>
      <c r="I12" s="47">
        <v>4</v>
      </c>
      <c r="J12" s="47">
        <v>1</v>
      </c>
      <c r="K12" s="47">
        <v>3</v>
      </c>
      <c r="L12" s="47">
        <v>2</v>
      </c>
      <c r="M12" s="47">
        <v>0</v>
      </c>
      <c r="N12" s="48">
        <v>2</v>
      </c>
      <c r="O12" s="48">
        <v>0</v>
      </c>
      <c r="P12" s="48">
        <v>1</v>
      </c>
      <c r="Q12" s="47">
        <v>0</v>
      </c>
      <c r="R12" s="47">
        <v>1</v>
      </c>
      <c r="S12" s="47">
        <v>0</v>
      </c>
      <c r="T12" s="31"/>
      <c r="U12" s="30" t="s">
        <v>211</v>
      </c>
      <c r="V12" s="46">
        <v>61</v>
      </c>
      <c r="W12" s="47">
        <v>48</v>
      </c>
      <c r="X12" s="47">
        <v>48</v>
      </c>
      <c r="Y12" s="47">
        <v>0</v>
      </c>
      <c r="Z12" s="47">
        <v>13</v>
      </c>
      <c r="AA12" s="47">
        <v>13</v>
      </c>
      <c r="AB12" s="47">
        <v>0</v>
      </c>
      <c r="AC12" s="47">
        <v>0</v>
      </c>
      <c r="AD12" s="47">
        <v>0</v>
      </c>
      <c r="AE12" s="47">
        <v>0</v>
      </c>
      <c r="AF12" s="47">
        <v>0</v>
      </c>
      <c r="AG12" s="47">
        <v>0</v>
      </c>
      <c r="AH12" s="48">
        <v>0</v>
      </c>
      <c r="AI12" s="48">
        <v>0</v>
      </c>
      <c r="AJ12" s="48">
        <v>0</v>
      </c>
      <c r="AK12" s="47">
        <v>0</v>
      </c>
      <c r="AL12" s="47">
        <v>0</v>
      </c>
      <c r="AM12" s="47">
        <v>0</v>
      </c>
    </row>
    <row r="13" spans="1:39" ht="13.5">
      <c r="A13" s="30" t="s">
        <v>212</v>
      </c>
      <c r="B13" s="46">
        <v>2853</v>
      </c>
      <c r="C13" s="47">
        <v>1135</v>
      </c>
      <c r="D13" s="47">
        <v>1130</v>
      </c>
      <c r="E13" s="47">
        <v>5</v>
      </c>
      <c r="F13" s="47">
        <v>1711</v>
      </c>
      <c r="G13" s="47">
        <v>1710</v>
      </c>
      <c r="H13" s="47">
        <v>1</v>
      </c>
      <c r="I13" s="47">
        <v>4</v>
      </c>
      <c r="J13" s="47">
        <v>1</v>
      </c>
      <c r="K13" s="47">
        <v>3</v>
      </c>
      <c r="L13" s="47">
        <v>2</v>
      </c>
      <c r="M13" s="47">
        <v>0</v>
      </c>
      <c r="N13" s="48">
        <v>2</v>
      </c>
      <c r="O13" s="48">
        <v>0</v>
      </c>
      <c r="P13" s="48">
        <v>1</v>
      </c>
      <c r="Q13" s="47">
        <v>0</v>
      </c>
      <c r="R13" s="47">
        <v>1</v>
      </c>
      <c r="S13" s="47">
        <v>0</v>
      </c>
      <c r="T13" s="31"/>
      <c r="U13" s="30" t="s">
        <v>213</v>
      </c>
      <c r="V13" s="46">
        <v>8</v>
      </c>
      <c r="W13" s="47">
        <v>5</v>
      </c>
      <c r="X13" s="47">
        <v>5</v>
      </c>
      <c r="Y13" s="47">
        <v>0</v>
      </c>
      <c r="Z13" s="47">
        <v>3</v>
      </c>
      <c r="AA13" s="47">
        <v>3</v>
      </c>
      <c r="AB13" s="47">
        <v>0</v>
      </c>
      <c r="AC13" s="47">
        <v>0</v>
      </c>
      <c r="AD13" s="47">
        <v>0</v>
      </c>
      <c r="AE13" s="47">
        <v>0</v>
      </c>
      <c r="AF13" s="47">
        <v>0</v>
      </c>
      <c r="AG13" s="47">
        <v>0</v>
      </c>
      <c r="AH13" s="48">
        <v>0</v>
      </c>
      <c r="AI13" s="48">
        <v>0</v>
      </c>
      <c r="AJ13" s="48">
        <v>0</v>
      </c>
      <c r="AK13" s="47">
        <v>0</v>
      </c>
      <c r="AL13" s="47">
        <v>0</v>
      </c>
      <c r="AM13" s="47">
        <v>0</v>
      </c>
    </row>
    <row r="14" spans="1:39" ht="13.5">
      <c r="A14" s="30" t="s">
        <v>9</v>
      </c>
      <c r="B14" s="46">
        <v>209</v>
      </c>
      <c r="C14" s="47">
        <v>58</v>
      </c>
      <c r="D14" s="47">
        <v>58</v>
      </c>
      <c r="E14" s="47">
        <v>0</v>
      </c>
      <c r="F14" s="47">
        <v>151</v>
      </c>
      <c r="G14" s="47">
        <v>151</v>
      </c>
      <c r="H14" s="47">
        <v>0</v>
      </c>
      <c r="I14" s="47">
        <v>0</v>
      </c>
      <c r="J14" s="47">
        <v>0</v>
      </c>
      <c r="K14" s="47">
        <v>0</v>
      </c>
      <c r="L14" s="47">
        <v>0</v>
      </c>
      <c r="M14" s="47">
        <v>0</v>
      </c>
      <c r="N14" s="48">
        <v>0</v>
      </c>
      <c r="O14" s="48">
        <v>0</v>
      </c>
      <c r="P14" s="48">
        <v>0</v>
      </c>
      <c r="Q14" s="47">
        <v>0</v>
      </c>
      <c r="R14" s="47">
        <v>0</v>
      </c>
      <c r="S14" s="47">
        <v>0</v>
      </c>
      <c r="T14" s="31"/>
      <c r="U14" s="30" t="s">
        <v>214</v>
      </c>
      <c r="V14" s="46">
        <v>35</v>
      </c>
      <c r="W14" s="47">
        <v>19</v>
      </c>
      <c r="X14" s="47">
        <v>19</v>
      </c>
      <c r="Y14" s="47">
        <v>0</v>
      </c>
      <c r="Z14" s="47">
        <v>15</v>
      </c>
      <c r="AA14" s="47">
        <v>15</v>
      </c>
      <c r="AB14" s="47">
        <v>0</v>
      </c>
      <c r="AC14" s="47">
        <v>1</v>
      </c>
      <c r="AD14" s="47">
        <v>0</v>
      </c>
      <c r="AE14" s="47">
        <v>1</v>
      </c>
      <c r="AF14" s="47">
        <v>0</v>
      </c>
      <c r="AG14" s="47">
        <v>0</v>
      </c>
      <c r="AH14" s="48">
        <v>0</v>
      </c>
      <c r="AI14" s="48">
        <v>0</v>
      </c>
      <c r="AJ14" s="48">
        <v>0</v>
      </c>
      <c r="AK14" s="47">
        <v>0</v>
      </c>
      <c r="AL14" s="47">
        <v>0</v>
      </c>
      <c r="AM14" s="47">
        <v>0</v>
      </c>
    </row>
    <row r="15" spans="1:39" ht="13.5">
      <c r="A15" s="30"/>
      <c r="B15" s="46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8"/>
      <c r="O15" s="48"/>
      <c r="P15" s="48"/>
      <c r="Q15" s="47"/>
      <c r="R15" s="47"/>
      <c r="S15" s="47"/>
      <c r="T15" s="31"/>
      <c r="U15" s="30"/>
      <c r="V15" s="46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  <c r="AH15" s="48"/>
      <c r="AI15" s="48"/>
      <c r="AJ15" s="48"/>
      <c r="AK15" s="47"/>
      <c r="AL15" s="47"/>
      <c r="AM15" s="47"/>
    </row>
    <row r="16" spans="1:39" ht="13.5">
      <c r="A16" s="32" t="s">
        <v>13</v>
      </c>
      <c r="B16" s="46">
        <v>3559</v>
      </c>
      <c r="C16" s="47">
        <v>1971</v>
      </c>
      <c r="D16" s="47">
        <v>1967</v>
      </c>
      <c r="E16" s="47">
        <v>4</v>
      </c>
      <c r="F16" s="47">
        <v>1573</v>
      </c>
      <c r="G16" s="47">
        <v>1572</v>
      </c>
      <c r="H16" s="47">
        <v>1</v>
      </c>
      <c r="I16" s="47">
        <v>6</v>
      </c>
      <c r="J16" s="47">
        <v>3</v>
      </c>
      <c r="K16" s="47">
        <v>3</v>
      </c>
      <c r="L16" s="47">
        <v>8</v>
      </c>
      <c r="M16" s="47">
        <v>5</v>
      </c>
      <c r="N16" s="48">
        <v>3</v>
      </c>
      <c r="O16" s="48">
        <v>0</v>
      </c>
      <c r="P16" s="48">
        <v>1</v>
      </c>
      <c r="Q16" s="47">
        <v>1</v>
      </c>
      <c r="R16" s="47">
        <v>0</v>
      </c>
      <c r="S16" s="47">
        <v>0</v>
      </c>
      <c r="T16" s="31"/>
      <c r="U16" s="32" t="s">
        <v>48</v>
      </c>
      <c r="V16" s="46">
        <v>712</v>
      </c>
      <c r="W16" s="47">
        <v>282</v>
      </c>
      <c r="X16" s="47">
        <v>282</v>
      </c>
      <c r="Y16" s="47">
        <v>0</v>
      </c>
      <c r="Z16" s="47">
        <v>429</v>
      </c>
      <c r="AA16" s="47">
        <v>429</v>
      </c>
      <c r="AB16" s="47">
        <v>0</v>
      </c>
      <c r="AC16" s="47">
        <v>0</v>
      </c>
      <c r="AD16" s="47">
        <v>0</v>
      </c>
      <c r="AE16" s="47">
        <v>0</v>
      </c>
      <c r="AF16" s="47">
        <v>1</v>
      </c>
      <c r="AG16" s="47">
        <v>1</v>
      </c>
      <c r="AH16" s="48">
        <v>0</v>
      </c>
      <c r="AI16" s="48">
        <v>0</v>
      </c>
      <c r="AJ16" s="48">
        <v>0</v>
      </c>
      <c r="AK16" s="47">
        <v>0</v>
      </c>
      <c r="AL16" s="47">
        <v>0</v>
      </c>
      <c r="AM16" s="47">
        <v>0</v>
      </c>
    </row>
    <row r="17" spans="1:39" ht="13.5">
      <c r="A17" s="30" t="s">
        <v>215</v>
      </c>
      <c r="B17" s="46">
        <v>2331</v>
      </c>
      <c r="C17" s="47">
        <v>1367</v>
      </c>
      <c r="D17" s="47">
        <v>1365</v>
      </c>
      <c r="E17" s="47">
        <v>2</v>
      </c>
      <c r="F17" s="47">
        <v>952</v>
      </c>
      <c r="G17" s="47">
        <v>951</v>
      </c>
      <c r="H17" s="47">
        <v>1</v>
      </c>
      <c r="I17" s="47">
        <v>5</v>
      </c>
      <c r="J17" s="47">
        <v>3</v>
      </c>
      <c r="K17" s="47">
        <v>2</v>
      </c>
      <c r="L17" s="47">
        <v>6</v>
      </c>
      <c r="M17" s="47">
        <v>4</v>
      </c>
      <c r="N17" s="48">
        <v>2</v>
      </c>
      <c r="O17" s="48">
        <v>0</v>
      </c>
      <c r="P17" s="48">
        <v>1</v>
      </c>
      <c r="Q17" s="47">
        <v>1</v>
      </c>
      <c r="R17" s="47">
        <v>0</v>
      </c>
      <c r="S17" s="47">
        <v>0</v>
      </c>
      <c r="T17" s="31"/>
      <c r="U17" s="30" t="s">
        <v>216</v>
      </c>
      <c r="V17" s="46">
        <v>372</v>
      </c>
      <c r="W17" s="47">
        <v>143</v>
      </c>
      <c r="X17" s="47">
        <v>143</v>
      </c>
      <c r="Y17" s="47">
        <v>0</v>
      </c>
      <c r="Z17" s="47">
        <v>228</v>
      </c>
      <c r="AA17" s="47">
        <v>228</v>
      </c>
      <c r="AB17" s="47">
        <v>0</v>
      </c>
      <c r="AC17" s="47">
        <v>0</v>
      </c>
      <c r="AD17" s="47">
        <v>0</v>
      </c>
      <c r="AE17" s="47">
        <v>0</v>
      </c>
      <c r="AF17" s="47">
        <v>1</v>
      </c>
      <c r="AG17" s="47">
        <v>1</v>
      </c>
      <c r="AH17" s="48">
        <v>0</v>
      </c>
      <c r="AI17" s="48">
        <v>0</v>
      </c>
      <c r="AJ17" s="48">
        <v>0</v>
      </c>
      <c r="AK17" s="47">
        <v>0</v>
      </c>
      <c r="AL17" s="47">
        <v>0</v>
      </c>
      <c r="AM17" s="47">
        <v>0</v>
      </c>
    </row>
    <row r="18" spans="1:39" ht="13.5">
      <c r="A18" s="30" t="s">
        <v>217</v>
      </c>
      <c r="B18" s="46">
        <v>370</v>
      </c>
      <c r="C18" s="47">
        <v>225</v>
      </c>
      <c r="D18" s="47">
        <v>225</v>
      </c>
      <c r="E18" s="47">
        <v>0</v>
      </c>
      <c r="F18" s="47">
        <v>145</v>
      </c>
      <c r="G18" s="47">
        <v>145</v>
      </c>
      <c r="H18" s="47">
        <v>0</v>
      </c>
      <c r="I18" s="47">
        <v>0</v>
      </c>
      <c r="J18" s="47">
        <v>0</v>
      </c>
      <c r="K18" s="47">
        <v>0</v>
      </c>
      <c r="L18" s="47">
        <v>0</v>
      </c>
      <c r="M18" s="47">
        <v>0</v>
      </c>
      <c r="N18" s="48">
        <v>0</v>
      </c>
      <c r="O18" s="48">
        <v>0</v>
      </c>
      <c r="P18" s="48">
        <v>0</v>
      </c>
      <c r="Q18" s="47">
        <v>0</v>
      </c>
      <c r="R18" s="47">
        <v>0</v>
      </c>
      <c r="S18" s="47">
        <v>0</v>
      </c>
      <c r="T18" s="31"/>
      <c r="U18" s="30" t="s">
        <v>218</v>
      </c>
      <c r="V18" s="46">
        <v>30</v>
      </c>
      <c r="W18" s="47">
        <v>9</v>
      </c>
      <c r="X18" s="47">
        <v>9</v>
      </c>
      <c r="Y18" s="47">
        <v>0</v>
      </c>
      <c r="Z18" s="47">
        <v>21</v>
      </c>
      <c r="AA18" s="47">
        <v>21</v>
      </c>
      <c r="AB18" s="47">
        <v>0</v>
      </c>
      <c r="AC18" s="47">
        <v>0</v>
      </c>
      <c r="AD18" s="47">
        <v>0</v>
      </c>
      <c r="AE18" s="47">
        <v>0</v>
      </c>
      <c r="AF18" s="47">
        <v>0</v>
      </c>
      <c r="AG18" s="47">
        <v>0</v>
      </c>
      <c r="AH18" s="48">
        <v>0</v>
      </c>
      <c r="AI18" s="48">
        <v>0</v>
      </c>
      <c r="AJ18" s="48">
        <v>0</v>
      </c>
      <c r="AK18" s="47">
        <v>0</v>
      </c>
      <c r="AL18" s="47">
        <v>0</v>
      </c>
      <c r="AM18" s="47">
        <v>0</v>
      </c>
    </row>
    <row r="19" spans="1:39" ht="13.5">
      <c r="A19" s="30" t="s">
        <v>219</v>
      </c>
      <c r="B19" s="46">
        <v>166</v>
      </c>
      <c r="C19" s="47">
        <v>85</v>
      </c>
      <c r="D19" s="47">
        <v>85</v>
      </c>
      <c r="E19" s="47">
        <v>0</v>
      </c>
      <c r="F19" s="47">
        <v>80</v>
      </c>
      <c r="G19" s="47">
        <v>80</v>
      </c>
      <c r="H19" s="47">
        <v>0</v>
      </c>
      <c r="I19" s="47">
        <v>0</v>
      </c>
      <c r="J19" s="47">
        <v>0</v>
      </c>
      <c r="K19" s="47">
        <v>0</v>
      </c>
      <c r="L19" s="47">
        <v>1</v>
      </c>
      <c r="M19" s="47">
        <v>0</v>
      </c>
      <c r="N19" s="48">
        <v>1</v>
      </c>
      <c r="O19" s="48">
        <v>0</v>
      </c>
      <c r="P19" s="48">
        <v>0</v>
      </c>
      <c r="Q19" s="47">
        <v>0</v>
      </c>
      <c r="R19" s="47">
        <v>0</v>
      </c>
      <c r="S19" s="47">
        <v>0</v>
      </c>
      <c r="T19" s="31"/>
      <c r="U19" s="30" t="s">
        <v>220</v>
      </c>
      <c r="V19" s="46">
        <v>39</v>
      </c>
      <c r="W19" s="47">
        <v>14</v>
      </c>
      <c r="X19" s="47">
        <v>14</v>
      </c>
      <c r="Y19" s="47">
        <v>0</v>
      </c>
      <c r="Z19" s="47">
        <v>25</v>
      </c>
      <c r="AA19" s="47">
        <v>25</v>
      </c>
      <c r="AB19" s="47">
        <v>0</v>
      </c>
      <c r="AC19" s="47">
        <v>0</v>
      </c>
      <c r="AD19" s="47">
        <v>0</v>
      </c>
      <c r="AE19" s="47">
        <v>0</v>
      </c>
      <c r="AF19" s="47">
        <v>0</v>
      </c>
      <c r="AG19" s="47">
        <v>0</v>
      </c>
      <c r="AH19" s="48">
        <v>0</v>
      </c>
      <c r="AI19" s="48">
        <v>0</v>
      </c>
      <c r="AJ19" s="48">
        <v>0</v>
      </c>
      <c r="AK19" s="47">
        <v>0</v>
      </c>
      <c r="AL19" s="47">
        <v>0</v>
      </c>
      <c r="AM19" s="47">
        <v>0</v>
      </c>
    </row>
    <row r="20" spans="1:39" ht="13.5">
      <c r="A20" s="30" t="s">
        <v>221</v>
      </c>
      <c r="B20" s="46">
        <v>20</v>
      </c>
      <c r="C20" s="47">
        <v>11</v>
      </c>
      <c r="D20" s="47">
        <v>11</v>
      </c>
      <c r="E20" s="47">
        <v>0</v>
      </c>
      <c r="F20" s="47">
        <v>9</v>
      </c>
      <c r="G20" s="47">
        <v>9</v>
      </c>
      <c r="H20" s="47">
        <v>0</v>
      </c>
      <c r="I20" s="47">
        <v>0</v>
      </c>
      <c r="J20" s="47">
        <v>0</v>
      </c>
      <c r="K20" s="47">
        <v>0</v>
      </c>
      <c r="L20" s="47">
        <v>0</v>
      </c>
      <c r="M20" s="47">
        <v>0</v>
      </c>
      <c r="N20" s="48">
        <v>0</v>
      </c>
      <c r="O20" s="48">
        <v>0</v>
      </c>
      <c r="P20" s="48">
        <v>0</v>
      </c>
      <c r="Q20" s="47">
        <v>0</v>
      </c>
      <c r="R20" s="47">
        <v>0</v>
      </c>
      <c r="S20" s="47">
        <v>0</v>
      </c>
      <c r="T20" s="31"/>
      <c r="U20" s="30" t="s">
        <v>222</v>
      </c>
      <c r="V20" s="46">
        <v>38</v>
      </c>
      <c r="W20" s="47">
        <v>16</v>
      </c>
      <c r="X20" s="47">
        <v>16</v>
      </c>
      <c r="Y20" s="47">
        <v>0</v>
      </c>
      <c r="Z20" s="47">
        <v>22</v>
      </c>
      <c r="AA20" s="47">
        <v>22</v>
      </c>
      <c r="AB20" s="47">
        <v>0</v>
      </c>
      <c r="AC20" s="47">
        <v>0</v>
      </c>
      <c r="AD20" s="47">
        <v>0</v>
      </c>
      <c r="AE20" s="47">
        <v>0</v>
      </c>
      <c r="AF20" s="47">
        <v>0</v>
      </c>
      <c r="AG20" s="47">
        <v>0</v>
      </c>
      <c r="AH20" s="48">
        <v>0</v>
      </c>
      <c r="AI20" s="48">
        <v>0</v>
      </c>
      <c r="AJ20" s="48">
        <v>0</v>
      </c>
      <c r="AK20" s="47">
        <v>0</v>
      </c>
      <c r="AL20" s="47">
        <v>0</v>
      </c>
      <c r="AM20" s="47">
        <v>0</v>
      </c>
    </row>
    <row r="21" spans="1:39" ht="13.5">
      <c r="A21" s="30" t="s">
        <v>223</v>
      </c>
      <c r="B21" s="46">
        <v>184</v>
      </c>
      <c r="C21" s="47">
        <v>74</v>
      </c>
      <c r="D21" s="47">
        <v>74</v>
      </c>
      <c r="E21" s="47">
        <v>0</v>
      </c>
      <c r="F21" s="47">
        <v>110</v>
      </c>
      <c r="G21" s="47">
        <v>110</v>
      </c>
      <c r="H21" s="47">
        <v>0</v>
      </c>
      <c r="I21" s="47">
        <v>0</v>
      </c>
      <c r="J21" s="47">
        <v>0</v>
      </c>
      <c r="K21" s="47">
        <v>0</v>
      </c>
      <c r="L21" s="47">
        <v>0</v>
      </c>
      <c r="M21" s="47">
        <v>0</v>
      </c>
      <c r="N21" s="48">
        <v>0</v>
      </c>
      <c r="O21" s="48">
        <v>0</v>
      </c>
      <c r="P21" s="48">
        <v>0</v>
      </c>
      <c r="Q21" s="47">
        <v>0</v>
      </c>
      <c r="R21" s="47">
        <v>0</v>
      </c>
      <c r="S21" s="47">
        <v>0</v>
      </c>
      <c r="T21" s="31"/>
      <c r="U21" s="30" t="s">
        <v>224</v>
      </c>
      <c r="V21" s="46">
        <v>23</v>
      </c>
      <c r="W21" s="47">
        <v>10</v>
      </c>
      <c r="X21" s="47">
        <v>10</v>
      </c>
      <c r="Y21" s="47">
        <v>0</v>
      </c>
      <c r="Z21" s="47">
        <v>13</v>
      </c>
      <c r="AA21" s="47">
        <v>13</v>
      </c>
      <c r="AB21" s="47">
        <v>0</v>
      </c>
      <c r="AC21" s="47">
        <v>0</v>
      </c>
      <c r="AD21" s="47">
        <v>0</v>
      </c>
      <c r="AE21" s="47">
        <v>0</v>
      </c>
      <c r="AF21" s="47">
        <v>0</v>
      </c>
      <c r="AG21" s="47">
        <v>0</v>
      </c>
      <c r="AH21" s="48">
        <v>0</v>
      </c>
      <c r="AI21" s="48">
        <v>0</v>
      </c>
      <c r="AJ21" s="48">
        <v>0</v>
      </c>
      <c r="AK21" s="47">
        <v>0</v>
      </c>
      <c r="AL21" s="47">
        <v>0</v>
      </c>
      <c r="AM21" s="47">
        <v>0</v>
      </c>
    </row>
    <row r="22" spans="1:39" ht="13.5">
      <c r="A22" s="30" t="s">
        <v>225</v>
      </c>
      <c r="B22" s="46">
        <v>397</v>
      </c>
      <c r="C22" s="47">
        <v>141</v>
      </c>
      <c r="D22" s="47">
        <v>139</v>
      </c>
      <c r="E22" s="47">
        <v>2</v>
      </c>
      <c r="F22" s="47">
        <v>255</v>
      </c>
      <c r="G22" s="47">
        <v>255</v>
      </c>
      <c r="H22" s="47">
        <v>0</v>
      </c>
      <c r="I22" s="47">
        <v>1</v>
      </c>
      <c r="J22" s="47">
        <v>0</v>
      </c>
      <c r="K22" s="47">
        <v>1</v>
      </c>
      <c r="L22" s="47">
        <v>0</v>
      </c>
      <c r="M22" s="47">
        <v>0</v>
      </c>
      <c r="N22" s="48">
        <v>0</v>
      </c>
      <c r="O22" s="48">
        <v>0</v>
      </c>
      <c r="P22" s="48">
        <v>0</v>
      </c>
      <c r="Q22" s="47">
        <v>0</v>
      </c>
      <c r="R22" s="47">
        <v>0</v>
      </c>
      <c r="S22" s="47">
        <v>0</v>
      </c>
      <c r="T22" s="31"/>
      <c r="U22" s="30" t="s">
        <v>54</v>
      </c>
      <c r="V22" s="46">
        <v>78</v>
      </c>
      <c r="W22" s="47">
        <v>28</v>
      </c>
      <c r="X22" s="47">
        <v>28</v>
      </c>
      <c r="Y22" s="47">
        <v>0</v>
      </c>
      <c r="Z22" s="47">
        <v>50</v>
      </c>
      <c r="AA22" s="47">
        <v>50</v>
      </c>
      <c r="AB22" s="47">
        <v>0</v>
      </c>
      <c r="AC22" s="47">
        <v>0</v>
      </c>
      <c r="AD22" s="47">
        <v>0</v>
      </c>
      <c r="AE22" s="47">
        <v>0</v>
      </c>
      <c r="AF22" s="47">
        <v>0</v>
      </c>
      <c r="AG22" s="47">
        <v>0</v>
      </c>
      <c r="AH22" s="48">
        <v>0</v>
      </c>
      <c r="AI22" s="48">
        <v>0</v>
      </c>
      <c r="AJ22" s="48">
        <v>0</v>
      </c>
      <c r="AK22" s="47">
        <v>0</v>
      </c>
      <c r="AL22" s="47">
        <v>0</v>
      </c>
      <c r="AM22" s="47">
        <v>0</v>
      </c>
    </row>
    <row r="23" spans="1:39" ht="13.5">
      <c r="A23" s="30" t="s">
        <v>19</v>
      </c>
      <c r="B23" s="46">
        <v>91</v>
      </c>
      <c r="C23" s="47">
        <v>68</v>
      </c>
      <c r="D23" s="47">
        <v>68</v>
      </c>
      <c r="E23" s="47">
        <v>0</v>
      </c>
      <c r="F23" s="47">
        <v>22</v>
      </c>
      <c r="G23" s="47">
        <v>22</v>
      </c>
      <c r="H23" s="47">
        <v>0</v>
      </c>
      <c r="I23" s="47">
        <v>0</v>
      </c>
      <c r="J23" s="47">
        <v>0</v>
      </c>
      <c r="K23" s="47">
        <v>0</v>
      </c>
      <c r="L23" s="47">
        <v>1</v>
      </c>
      <c r="M23" s="47">
        <v>1</v>
      </c>
      <c r="N23" s="48">
        <v>0</v>
      </c>
      <c r="O23" s="48">
        <v>0</v>
      </c>
      <c r="P23" s="48">
        <v>0</v>
      </c>
      <c r="Q23" s="47">
        <v>0</v>
      </c>
      <c r="R23" s="47">
        <v>0</v>
      </c>
      <c r="S23" s="47">
        <v>0</v>
      </c>
      <c r="T23" s="31"/>
      <c r="U23" s="30" t="s">
        <v>226</v>
      </c>
      <c r="V23" s="46">
        <v>39</v>
      </c>
      <c r="W23" s="47">
        <v>21</v>
      </c>
      <c r="X23" s="47">
        <v>21</v>
      </c>
      <c r="Y23" s="47">
        <v>0</v>
      </c>
      <c r="Z23" s="47">
        <v>18</v>
      </c>
      <c r="AA23" s="47">
        <v>18</v>
      </c>
      <c r="AB23" s="47">
        <v>0</v>
      </c>
      <c r="AC23" s="47">
        <v>0</v>
      </c>
      <c r="AD23" s="47">
        <v>0</v>
      </c>
      <c r="AE23" s="47">
        <v>0</v>
      </c>
      <c r="AF23" s="47">
        <v>0</v>
      </c>
      <c r="AG23" s="47">
        <v>0</v>
      </c>
      <c r="AH23" s="48">
        <v>0</v>
      </c>
      <c r="AI23" s="48">
        <v>0</v>
      </c>
      <c r="AJ23" s="48">
        <v>0</v>
      </c>
      <c r="AK23" s="47">
        <v>0</v>
      </c>
      <c r="AL23" s="47">
        <v>0</v>
      </c>
      <c r="AM23" s="47">
        <v>0</v>
      </c>
    </row>
    <row r="24" spans="1:39" ht="13.5">
      <c r="A24" s="30"/>
      <c r="B24" s="46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  <c r="N24" s="48"/>
      <c r="O24" s="48"/>
      <c r="P24" s="48"/>
      <c r="Q24" s="47"/>
      <c r="R24" s="47"/>
      <c r="S24" s="47"/>
      <c r="T24" s="31"/>
      <c r="U24" s="30" t="s">
        <v>227</v>
      </c>
      <c r="V24" s="46">
        <v>35</v>
      </c>
      <c r="W24" s="47">
        <v>16</v>
      </c>
      <c r="X24" s="47">
        <v>16</v>
      </c>
      <c r="Y24" s="47">
        <v>0</v>
      </c>
      <c r="Z24" s="47">
        <v>19</v>
      </c>
      <c r="AA24" s="47">
        <v>19</v>
      </c>
      <c r="AB24" s="47">
        <v>0</v>
      </c>
      <c r="AC24" s="47">
        <v>0</v>
      </c>
      <c r="AD24" s="47">
        <v>0</v>
      </c>
      <c r="AE24" s="47">
        <v>0</v>
      </c>
      <c r="AF24" s="47">
        <v>0</v>
      </c>
      <c r="AG24" s="47">
        <v>0</v>
      </c>
      <c r="AH24" s="48">
        <v>0</v>
      </c>
      <c r="AI24" s="48">
        <v>0</v>
      </c>
      <c r="AJ24" s="48">
        <v>0</v>
      </c>
      <c r="AK24" s="47">
        <v>0</v>
      </c>
      <c r="AL24" s="47">
        <v>0</v>
      </c>
      <c r="AM24" s="47">
        <v>0</v>
      </c>
    </row>
    <row r="25" spans="1:39" ht="13.5">
      <c r="A25" s="32" t="s">
        <v>20</v>
      </c>
      <c r="B25" s="46">
        <v>1010</v>
      </c>
      <c r="C25" s="47">
        <v>315</v>
      </c>
      <c r="D25" s="47">
        <v>315</v>
      </c>
      <c r="E25" s="47">
        <v>0</v>
      </c>
      <c r="F25" s="47">
        <v>693</v>
      </c>
      <c r="G25" s="47">
        <v>693</v>
      </c>
      <c r="H25" s="47">
        <v>0</v>
      </c>
      <c r="I25" s="47">
        <v>0</v>
      </c>
      <c r="J25" s="47">
        <v>0</v>
      </c>
      <c r="K25" s="47">
        <v>0</v>
      </c>
      <c r="L25" s="47">
        <v>2</v>
      </c>
      <c r="M25" s="47">
        <v>0</v>
      </c>
      <c r="N25" s="48">
        <v>2</v>
      </c>
      <c r="O25" s="48">
        <v>0</v>
      </c>
      <c r="P25" s="48">
        <v>0</v>
      </c>
      <c r="Q25" s="47">
        <v>0</v>
      </c>
      <c r="R25" s="47">
        <v>0</v>
      </c>
      <c r="S25" s="47">
        <v>0</v>
      </c>
      <c r="T25" s="31"/>
      <c r="U25" s="30" t="s">
        <v>228</v>
      </c>
      <c r="V25" s="46">
        <v>58</v>
      </c>
      <c r="W25" s="47">
        <v>25</v>
      </c>
      <c r="X25" s="47">
        <v>25</v>
      </c>
      <c r="Y25" s="47">
        <v>0</v>
      </c>
      <c r="Z25" s="47">
        <v>33</v>
      </c>
      <c r="AA25" s="47">
        <v>33</v>
      </c>
      <c r="AB25" s="47">
        <v>0</v>
      </c>
      <c r="AC25" s="47">
        <v>0</v>
      </c>
      <c r="AD25" s="47">
        <v>0</v>
      </c>
      <c r="AE25" s="47">
        <v>0</v>
      </c>
      <c r="AF25" s="47">
        <v>0</v>
      </c>
      <c r="AG25" s="47">
        <v>0</v>
      </c>
      <c r="AH25" s="48">
        <v>0</v>
      </c>
      <c r="AI25" s="48">
        <v>0</v>
      </c>
      <c r="AJ25" s="48">
        <v>0</v>
      </c>
      <c r="AK25" s="47">
        <v>0</v>
      </c>
      <c r="AL25" s="47">
        <v>0</v>
      </c>
      <c r="AM25" s="47">
        <v>0</v>
      </c>
    </row>
    <row r="26" spans="1:39" ht="13.5">
      <c r="A26" s="30" t="s">
        <v>229</v>
      </c>
      <c r="B26" s="46">
        <v>449</v>
      </c>
      <c r="C26" s="47">
        <v>141</v>
      </c>
      <c r="D26" s="47">
        <v>141</v>
      </c>
      <c r="E26" s="47">
        <v>0</v>
      </c>
      <c r="F26" s="47">
        <v>307</v>
      </c>
      <c r="G26" s="47">
        <v>307</v>
      </c>
      <c r="H26" s="47">
        <v>0</v>
      </c>
      <c r="I26" s="47">
        <v>0</v>
      </c>
      <c r="J26" s="47">
        <v>0</v>
      </c>
      <c r="K26" s="47">
        <v>0</v>
      </c>
      <c r="L26" s="47">
        <v>1</v>
      </c>
      <c r="M26" s="47">
        <v>0</v>
      </c>
      <c r="N26" s="48">
        <v>1</v>
      </c>
      <c r="O26" s="48">
        <v>0</v>
      </c>
      <c r="P26" s="48">
        <v>0</v>
      </c>
      <c r="Q26" s="47">
        <v>0</v>
      </c>
      <c r="R26" s="47">
        <v>0</v>
      </c>
      <c r="S26" s="47">
        <v>0</v>
      </c>
      <c r="T26" s="31"/>
      <c r="U26" s="30"/>
      <c r="V26" s="46"/>
      <c r="W26" s="47"/>
      <c r="X26" s="47"/>
      <c r="Y26" s="47"/>
      <c r="Z26" s="47"/>
      <c r="AA26" s="47"/>
      <c r="AB26" s="47"/>
      <c r="AC26" s="47"/>
      <c r="AD26" s="47"/>
      <c r="AE26" s="47"/>
      <c r="AF26" s="47"/>
      <c r="AG26" s="47"/>
      <c r="AH26" s="48"/>
      <c r="AI26" s="48"/>
      <c r="AJ26" s="48"/>
      <c r="AK26" s="47"/>
      <c r="AL26" s="47"/>
      <c r="AM26" s="47"/>
    </row>
    <row r="27" spans="1:39" ht="13.5">
      <c r="A27" s="30" t="s">
        <v>230</v>
      </c>
      <c r="B27" s="46">
        <v>76</v>
      </c>
      <c r="C27" s="47">
        <v>28</v>
      </c>
      <c r="D27" s="47">
        <v>28</v>
      </c>
      <c r="E27" s="47">
        <v>0</v>
      </c>
      <c r="F27" s="47">
        <v>48</v>
      </c>
      <c r="G27" s="47">
        <v>48</v>
      </c>
      <c r="H27" s="47">
        <v>0</v>
      </c>
      <c r="I27" s="47">
        <v>0</v>
      </c>
      <c r="J27" s="47">
        <v>0</v>
      </c>
      <c r="K27" s="47">
        <v>0</v>
      </c>
      <c r="L27" s="47">
        <v>0</v>
      </c>
      <c r="M27" s="47">
        <v>0</v>
      </c>
      <c r="N27" s="48">
        <v>0</v>
      </c>
      <c r="O27" s="48">
        <v>0</v>
      </c>
      <c r="P27" s="48">
        <v>0</v>
      </c>
      <c r="Q27" s="47">
        <v>0</v>
      </c>
      <c r="R27" s="47">
        <v>0</v>
      </c>
      <c r="S27" s="47">
        <v>0</v>
      </c>
      <c r="T27" s="31"/>
      <c r="U27" s="32" t="s">
        <v>58</v>
      </c>
      <c r="V27" s="46">
        <v>2415</v>
      </c>
      <c r="W27" s="47">
        <v>823</v>
      </c>
      <c r="X27" s="47">
        <v>817</v>
      </c>
      <c r="Y27" s="47">
        <v>6</v>
      </c>
      <c r="Z27" s="47">
        <v>1584</v>
      </c>
      <c r="AA27" s="47">
        <v>1578</v>
      </c>
      <c r="AB27" s="47">
        <v>6</v>
      </c>
      <c r="AC27" s="47">
        <v>5</v>
      </c>
      <c r="AD27" s="47">
        <v>2</v>
      </c>
      <c r="AE27" s="47">
        <v>3</v>
      </c>
      <c r="AF27" s="47">
        <v>3</v>
      </c>
      <c r="AG27" s="47">
        <v>0</v>
      </c>
      <c r="AH27" s="48">
        <v>2</v>
      </c>
      <c r="AI27" s="48">
        <v>1</v>
      </c>
      <c r="AJ27" s="48">
        <v>0</v>
      </c>
      <c r="AK27" s="47">
        <v>0</v>
      </c>
      <c r="AL27" s="47">
        <v>0</v>
      </c>
      <c r="AM27" s="47">
        <v>0</v>
      </c>
    </row>
    <row r="28" spans="1:39" ht="13.5">
      <c r="A28" s="30" t="s">
        <v>231</v>
      </c>
      <c r="B28" s="46">
        <v>59</v>
      </c>
      <c r="C28" s="47">
        <v>17</v>
      </c>
      <c r="D28" s="47">
        <v>17</v>
      </c>
      <c r="E28" s="47">
        <v>0</v>
      </c>
      <c r="F28" s="47">
        <v>41</v>
      </c>
      <c r="G28" s="47">
        <v>41</v>
      </c>
      <c r="H28" s="47">
        <v>0</v>
      </c>
      <c r="I28" s="47">
        <v>0</v>
      </c>
      <c r="J28" s="47">
        <v>0</v>
      </c>
      <c r="K28" s="47">
        <v>0</v>
      </c>
      <c r="L28" s="47">
        <v>1</v>
      </c>
      <c r="M28" s="47">
        <v>0</v>
      </c>
      <c r="N28" s="48">
        <v>1</v>
      </c>
      <c r="O28" s="48">
        <v>0</v>
      </c>
      <c r="P28" s="48">
        <v>0</v>
      </c>
      <c r="Q28" s="47">
        <v>0</v>
      </c>
      <c r="R28" s="47">
        <v>0</v>
      </c>
      <c r="S28" s="47">
        <v>0</v>
      </c>
      <c r="T28" s="31"/>
      <c r="U28" s="30" t="s">
        <v>59</v>
      </c>
      <c r="V28" s="46">
        <v>1396</v>
      </c>
      <c r="W28" s="47">
        <v>435</v>
      </c>
      <c r="X28" s="47">
        <v>432</v>
      </c>
      <c r="Y28" s="47">
        <v>3</v>
      </c>
      <c r="Z28" s="47">
        <v>955</v>
      </c>
      <c r="AA28" s="47">
        <v>953</v>
      </c>
      <c r="AB28" s="47">
        <v>2</v>
      </c>
      <c r="AC28" s="47">
        <v>4</v>
      </c>
      <c r="AD28" s="47">
        <v>1</v>
      </c>
      <c r="AE28" s="47">
        <v>3</v>
      </c>
      <c r="AF28" s="47">
        <v>2</v>
      </c>
      <c r="AG28" s="47">
        <v>0</v>
      </c>
      <c r="AH28" s="48">
        <v>1</v>
      </c>
      <c r="AI28" s="48">
        <v>1</v>
      </c>
      <c r="AJ28" s="48">
        <v>0</v>
      </c>
      <c r="AK28" s="47">
        <v>0</v>
      </c>
      <c r="AL28" s="47">
        <v>0</v>
      </c>
      <c r="AM28" s="47">
        <v>0</v>
      </c>
    </row>
    <row r="29" spans="1:39" ht="13.5">
      <c r="A29" s="30" t="s">
        <v>232</v>
      </c>
      <c r="B29" s="46">
        <v>85</v>
      </c>
      <c r="C29" s="47">
        <v>22</v>
      </c>
      <c r="D29" s="47">
        <v>22</v>
      </c>
      <c r="E29" s="47">
        <v>0</v>
      </c>
      <c r="F29" s="47">
        <v>63</v>
      </c>
      <c r="G29" s="47">
        <v>63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8">
        <v>0</v>
      </c>
      <c r="O29" s="48">
        <v>0</v>
      </c>
      <c r="P29" s="48">
        <v>0</v>
      </c>
      <c r="Q29" s="47">
        <v>0</v>
      </c>
      <c r="R29" s="47">
        <v>0</v>
      </c>
      <c r="S29" s="47">
        <v>0</v>
      </c>
      <c r="T29" s="31"/>
      <c r="U29" s="30" t="s">
        <v>233</v>
      </c>
      <c r="V29" s="46">
        <v>210</v>
      </c>
      <c r="W29" s="47">
        <v>74</v>
      </c>
      <c r="X29" s="47">
        <v>74</v>
      </c>
      <c r="Y29" s="47">
        <v>0</v>
      </c>
      <c r="Z29" s="47">
        <v>136</v>
      </c>
      <c r="AA29" s="47">
        <v>136</v>
      </c>
      <c r="AB29" s="47">
        <v>0</v>
      </c>
      <c r="AC29" s="47">
        <v>0</v>
      </c>
      <c r="AD29" s="47">
        <v>0</v>
      </c>
      <c r="AE29" s="47">
        <v>0</v>
      </c>
      <c r="AF29" s="47">
        <v>0</v>
      </c>
      <c r="AG29" s="47">
        <v>0</v>
      </c>
      <c r="AH29" s="48">
        <v>0</v>
      </c>
      <c r="AI29" s="48">
        <v>0</v>
      </c>
      <c r="AJ29" s="48">
        <v>0</v>
      </c>
      <c r="AK29" s="47">
        <v>0</v>
      </c>
      <c r="AL29" s="47">
        <v>0</v>
      </c>
      <c r="AM29" s="47">
        <v>0</v>
      </c>
    </row>
    <row r="30" spans="1:39" ht="13.5">
      <c r="A30" s="30" t="s">
        <v>25</v>
      </c>
      <c r="B30" s="46">
        <v>11</v>
      </c>
      <c r="C30" s="47">
        <v>4</v>
      </c>
      <c r="D30" s="47">
        <v>4</v>
      </c>
      <c r="E30" s="47">
        <v>0</v>
      </c>
      <c r="F30" s="47">
        <v>7</v>
      </c>
      <c r="G30" s="47">
        <v>7</v>
      </c>
      <c r="H30" s="47">
        <v>0</v>
      </c>
      <c r="I30" s="47">
        <v>0</v>
      </c>
      <c r="J30" s="47">
        <v>0</v>
      </c>
      <c r="K30" s="47">
        <v>0</v>
      </c>
      <c r="L30" s="47">
        <v>0</v>
      </c>
      <c r="M30" s="47">
        <v>0</v>
      </c>
      <c r="N30" s="48">
        <v>0</v>
      </c>
      <c r="O30" s="48">
        <v>0</v>
      </c>
      <c r="P30" s="48">
        <v>0</v>
      </c>
      <c r="Q30" s="47">
        <v>0</v>
      </c>
      <c r="R30" s="47">
        <v>0</v>
      </c>
      <c r="S30" s="47">
        <v>0</v>
      </c>
      <c r="T30" s="31"/>
      <c r="U30" s="30" t="s">
        <v>204</v>
      </c>
      <c r="V30" s="46">
        <v>222</v>
      </c>
      <c r="W30" s="47">
        <v>65</v>
      </c>
      <c r="X30" s="47">
        <v>65</v>
      </c>
      <c r="Y30" s="47">
        <v>0</v>
      </c>
      <c r="Z30" s="47">
        <v>156</v>
      </c>
      <c r="AA30" s="47">
        <v>152</v>
      </c>
      <c r="AB30" s="47">
        <v>4</v>
      </c>
      <c r="AC30" s="47">
        <v>0</v>
      </c>
      <c r="AD30" s="47">
        <v>0</v>
      </c>
      <c r="AE30" s="47">
        <v>0</v>
      </c>
      <c r="AF30" s="47">
        <v>1</v>
      </c>
      <c r="AG30" s="47">
        <v>0</v>
      </c>
      <c r="AH30" s="48">
        <v>1</v>
      </c>
      <c r="AI30" s="48">
        <v>0</v>
      </c>
      <c r="AJ30" s="48">
        <v>0</v>
      </c>
      <c r="AK30" s="47">
        <v>0</v>
      </c>
      <c r="AL30" s="47">
        <v>0</v>
      </c>
      <c r="AM30" s="47">
        <v>0</v>
      </c>
    </row>
    <row r="31" spans="1:39" ht="13.5">
      <c r="A31" s="30" t="s">
        <v>26</v>
      </c>
      <c r="B31" s="46">
        <v>18</v>
      </c>
      <c r="C31" s="47">
        <v>6</v>
      </c>
      <c r="D31" s="47">
        <v>6</v>
      </c>
      <c r="E31" s="47">
        <v>0</v>
      </c>
      <c r="F31" s="47">
        <v>12</v>
      </c>
      <c r="G31" s="47">
        <v>12</v>
      </c>
      <c r="H31" s="47">
        <v>0</v>
      </c>
      <c r="I31" s="47">
        <v>0</v>
      </c>
      <c r="J31" s="47">
        <v>0</v>
      </c>
      <c r="K31" s="47">
        <v>0</v>
      </c>
      <c r="L31" s="47">
        <v>0</v>
      </c>
      <c r="M31" s="47">
        <v>0</v>
      </c>
      <c r="N31" s="48">
        <v>0</v>
      </c>
      <c r="O31" s="48">
        <v>0</v>
      </c>
      <c r="P31" s="48">
        <v>0</v>
      </c>
      <c r="Q31" s="47">
        <v>0</v>
      </c>
      <c r="R31" s="47">
        <v>0</v>
      </c>
      <c r="S31" s="47">
        <v>0</v>
      </c>
      <c r="T31" s="31"/>
      <c r="U31" s="30" t="s">
        <v>234</v>
      </c>
      <c r="V31" s="46">
        <v>210</v>
      </c>
      <c r="W31" s="47">
        <v>73</v>
      </c>
      <c r="X31" s="47">
        <v>72</v>
      </c>
      <c r="Y31" s="47">
        <v>1</v>
      </c>
      <c r="Z31" s="47">
        <v>137</v>
      </c>
      <c r="AA31" s="47">
        <v>137</v>
      </c>
      <c r="AB31" s="47">
        <v>0</v>
      </c>
      <c r="AC31" s="47">
        <v>0</v>
      </c>
      <c r="AD31" s="47">
        <v>0</v>
      </c>
      <c r="AE31" s="47">
        <v>0</v>
      </c>
      <c r="AF31" s="47">
        <v>0</v>
      </c>
      <c r="AG31" s="47">
        <v>0</v>
      </c>
      <c r="AH31" s="48">
        <v>0</v>
      </c>
      <c r="AI31" s="48">
        <v>0</v>
      </c>
      <c r="AJ31" s="48">
        <v>0</v>
      </c>
      <c r="AK31" s="47">
        <v>0</v>
      </c>
      <c r="AL31" s="47">
        <v>0</v>
      </c>
      <c r="AM31" s="47">
        <v>0</v>
      </c>
    </row>
    <row r="32" spans="1:39" ht="13.5">
      <c r="A32" s="30" t="s">
        <v>235</v>
      </c>
      <c r="B32" s="46">
        <v>107</v>
      </c>
      <c r="C32" s="47">
        <v>39</v>
      </c>
      <c r="D32" s="47">
        <v>39</v>
      </c>
      <c r="E32" s="47">
        <v>0</v>
      </c>
      <c r="F32" s="47">
        <v>68</v>
      </c>
      <c r="G32" s="47">
        <v>68</v>
      </c>
      <c r="H32" s="47">
        <v>0</v>
      </c>
      <c r="I32" s="47">
        <v>0</v>
      </c>
      <c r="J32" s="47">
        <v>0</v>
      </c>
      <c r="K32" s="47">
        <v>0</v>
      </c>
      <c r="L32" s="47">
        <v>0</v>
      </c>
      <c r="M32" s="47">
        <v>0</v>
      </c>
      <c r="N32" s="48">
        <v>0</v>
      </c>
      <c r="O32" s="48">
        <v>0</v>
      </c>
      <c r="P32" s="48">
        <v>0</v>
      </c>
      <c r="Q32" s="47">
        <v>0</v>
      </c>
      <c r="R32" s="47">
        <v>0</v>
      </c>
      <c r="S32" s="47">
        <v>0</v>
      </c>
      <c r="T32" s="31"/>
      <c r="U32" s="30" t="s">
        <v>236</v>
      </c>
      <c r="V32" s="46">
        <v>377</v>
      </c>
      <c r="W32" s="47">
        <v>176</v>
      </c>
      <c r="X32" s="47">
        <v>174</v>
      </c>
      <c r="Y32" s="47">
        <v>2</v>
      </c>
      <c r="Z32" s="47">
        <v>200</v>
      </c>
      <c r="AA32" s="47">
        <v>200</v>
      </c>
      <c r="AB32" s="47">
        <v>0</v>
      </c>
      <c r="AC32" s="47">
        <v>1</v>
      </c>
      <c r="AD32" s="47">
        <v>1</v>
      </c>
      <c r="AE32" s="47">
        <v>0</v>
      </c>
      <c r="AF32" s="47">
        <v>0</v>
      </c>
      <c r="AG32" s="47">
        <v>0</v>
      </c>
      <c r="AH32" s="48">
        <v>0</v>
      </c>
      <c r="AI32" s="48">
        <v>0</v>
      </c>
      <c r="AJ32" s="48">
        <v>0</v>
      </c>
      <c r="AK32" s="47">
        <v>0</v>
      </c>
      <c r="AL32" s="47">
        <v>0</v>
      </c>
      <c r="AM32" s="47">
        <v>0</v>
      </c>
    </row>
    <row r="33" spans="1:39" ht="13.5">
      <c r="A33" s="30" t="s">
        <v>237</v>
      </c>
      <c r="B33" s="46">
        <v>205</v>
      </c>
      <c r="C33" s="47">
        <v>58</v>
      </c>
      <c r="D33" s="47">
        <v>58</v>
      </c>
      <c r="E33" s="47">
        <v>0</v>
      </c>
      <c r="F33" s="47">
        <v>147</v>
      </c>
      <c r="G33" s="47">
        <v>147</v>
      </c>
      <c r="H33" s="47">
        <v>0</v>
      </c>
      <c r="I33" s="47">
        <v>0</v>
      </c>
      <c r="J33" s="47">
        <v>0</v>
      </c>
      <c r="K33" s="47">
        <v>0</v>
      </c>
      <c r="L33" s="47">
        <v>0</v>
      </c>
      <c r="M33" s="47">
        <v>0</v>
      </c>
      <c r="N33" s="48">
        <v>0</v>
      </c>
      <c r="O33" s="48">
        <v>0</v>
      </c>
      <c r="P33" s="48">
        <v>0</v>
      </c>
      <c r="Q33" s="47">
        <v>0</v>
      </c>
      <c r="R33" s="47">
        <v>0</v>
      </c>
      <c r="S33" s="47">
        <v>0</v>
      </c>
      <c r="T33" s="31"/>
      <c r="U33" s="30"/>
      <c r="V33" s="46"/>
      <c r="W33" s="47"/>
      <c r="X33" s="47"/>
      <c r="Y33" s="47"/>
      <c r="Z33" s="47"/>
      <c r="AA33" s="47"/>
      <c r="AB33" s="47"/>
      <c r="AC33" s="47"/>
      <c r="AD33" s="47"/>
      <c r="AE33" s="47"/>
      <c r="AF33" s="47"/>
      <c r="AG33" s="47"/>
      <c r="AH33" s="48"/>
      <c r="AI33" s="48"/>
      <c r="AJ33" s="48"/>
      <c r="AK33" s="47"/>
      <c r="AL33" s="47"/>
      <c r="AM33" s="47"/>
    </row>
    <row r="34" spans="1:39" ht="13.5">
      <c r="A34" s="30"/>
      <c r="B34" s="46"/>
      <c r="C34" s="47"/>
      <c r="D34" s="47"/>
      <c r="E34" s="47"/>
      <c r="F34" s="47"/>
      <c r="G34" s="47"/>
      <c r="H34" s="47"/>
      <c r="I34" s="47"/>
      <c r="J34" s="47"/>
      <c r="K34" s="47"/>
      <c r="L34" s="47"/>
      <c r="M34" s="47"/>
      <c r="N34" s="48"/>
      <c r="O34" s="48"/>
      <c r="P34" s="48"/>
      <c r="Q34" s="47"/>
      <c r="R34" s="47"/>
      <c r="S34" s="47"/>
      <c r="T34" s="31"/>
      <c r="U34" s="32" t="s">
        <v>62</v>
      </c>
      <c r="V34" s="46">
        <v>1628</v>
      </c>
      <c r="W34" s="47">
        <v>791</v>
      </c>
      <c r="X34" s="47">
        <v>784</v>
      </c>
      <c r="Y34" s="47">
        <v>7</v>
      </c>
      <c r="Z34" s="47">
        <v>827</v>
      </c>
      <c r="AA34" s="47">
        <v>699</v>
      </c>
      <c r="AB34" s="47">
        <v>128</v>
      </c>
      <c r="AC34" s="47">
        <v>10</v>
      </c>
      <c r="AD34" s="47">
        <v>5</v>
      </c>
      <c r="AE34" s="47">
        <v>5</v>
      </c>
      <c r="AF34" s="47">
        <v>0</v>
      </c>
      <c r="AG34" s="47">
        <v>0</v>
      </c>
      <c r="AH34" s="48">
        <v>0</v>
      </c>
      <c r="AI34" s="48">
        <v>0</v>
      </c>
      <c r="AJ34" s="48">
        <v>0</v>
      </c>
      <c r="AK34" s="47">
        <v>0</v>
      </c>
      <c r="AL34" s="47">
        <v>0</v>
      </c>
      <c r="AM34" s="47">
        <v>0</v>
      </c>
    </row>
    <row r="35" spans="1:39" ht="13.5">
      <c r="A35" s="32" t="s">
        <v>29</v>
      </c>
      <c r="B35" s="46">
        <v>842</v>
      </c>
      <c r="C35" s="47">
        <v>547</v>
      </c>
      <c r="D35" s="47">
        <v>546</v>
      </c>
      <c r="E35" s="47">
        <v>1</v>
      </c>
      <c r="F35" s="47">
        <v>292</v>
      </c>
      <c r="G35" s="47">
        <v>291</v>
      </c>
      <c r="H35" s="47">
        <v>1</v>
      </c>
      <c r="I35" s="47">
        <v>0</v>
      </c>
      <c r="J35" s="47">
        <v>0</v>
      </c>
      <c r="K35" s="47">
        <v>0</v>
      </c>
      <c r="L35" s="47">
        <v>3</v>
      </c>
      <c r="M35" s="47">
        <v>1</v>
      </c>
      <c r="N35" s="48">
        <v>2</v>
      </c>
      <c r="O35" s="48">
        <v>0</v>
      </c>
      <c r="P35" s="48">
        <v>0</v>
      </c>
      <c r="Q35" s="47">
        <v>0</v>
      </c>
      <c r="R35" s="47">
        <v>0</v>
      </c>
      <c r="S35" s="47">
        <v>0</v>
      </c>
      <c r="T35" s="31"/>
      <c r="U35" s="30" t="s">
        <v>238</v>
      </c>
      <c r="V35" s="46">
        <v>751</v>
      </c>
      <c r="W35" s="47">
        <v>367</v>
      </c>
      <c r="X35" s="47">
        <v>364</v>
      </c>
      <c r="Y35" s="47">
        <v>3</v>
      </c>
      <c r="Z35" s="47">
        <v>378</v>
      </c>
      <c r="AA35" s="47">
        <v>299</v>
      </c>
      <c r="AB35" s="47">
        <v>79</v>
      </c>
      <c r="AC35" s="47">
        <v>6</v>
      </c>
      <c r="AD35" s="47">
        <v>4</v>
      </c>
      <c r="AE35" s="47">
        <v>2</v>
      </c>
      <c r="AF35" s="47">
        <v>0</v>
      </c>
      <c r="AG35" s="47">
        <v>0</v>
      </c>
      <c r="AH35" s="48">
        <v>0</v>
      </c>
      <c r="AI35" s="48">
        <v>0</v>
      </c>
      <c r="AJ35" s="48">
        <v>0</v>
      </c>
      <c r="AK35" s="47">
        <v>0</v>
      </c>
      <c r="AL35" s="47">
        <v>0</v>
      </c>
      <c r="AM35" s="47">
        <v>0</v>
      </c>
    </row>
    <row r="36" spans="1:39" ht="13.5">
      <c r="A36" s="30" t="s">
        <v>239</v>
      </c>
      <c r="B36" s="46">
        <v>487</v>
      </c>
      <c r="C36" s="47">
        <v>310</v>
      </c>
      <c r="D36" s="47">
        <v>310</v>
      </c>
      <c r="E36" s="47">
        <v>0</v>
      </c>
      <c r="F36" s="47">
        <v>177</v>
      </c>
      <c r="G36" s="47">
        <v>177</v>
      </c>
      <c r="H36" s="47">
        <v>0</v>
      </c>
      <c r="I36" s="47">
        <v>0</v>
      </c>
      <c r="J36" s="47">
        <v>0</v>
      </c>
      <c r="K36" s="47">
        <v>0</v>
      </c>
      <c r="L36" s="47">
        <v>0</v>
      </c>
      <c r="M36" s="47">
        <v>0</v>
      </c>
      <c r="N36" s="48">
        <v>0</v>
      </c>
      <c r="O36" s="48">
        <v>0</v>
      </c>
      <c r="P36" s="48">
        <v>0</v>
      </c>
      <c r="Q36" s="47">
        <v>0</v>
      </c>
      <c r="R36" s="47">
        <v>0</v>
      </c>
      <c r="S36" s="47">
        <v>0</v>
      </c>
      <c r="T36" s="31"/>
      <c r="U36" s="30" t="s">
        <v>240</v>
      </c>
      <c r="V36" s="46">
        <v>135</v>
      </c>
      <c r="W36" s="47">
        <v>46</v>
      </c>
      <c r="X36" s="47">
        <v>46</v>
      </c>
      <c r="Y36" s="47">
        <v>0</v>
      </c>
      <c r="Z36" s="47">
        <v>88</v>
      </c>
      <c r="AA36" s="47">
        <v>83</v>
      </c>
      <c r="AB36" s="47">
        <v>5</v>
      </c>
      <c r="AC36" s="47">
        <v>1</v>
      </c>
      <c r="AD36" s="47">
        <v>0</v>
      </c>
      <c r="AE36" s="47">
        <v>1</v>
      </c>
      <c r="AF36" s="47">
        <v>0</v>
      </c>
      <c r="AG36" s="47">
        <v>0</v>
      </c>
      <c r="AH36" s="48">
        <v>0</v>
      </c>
      <c r="AI36" s="48">
        <v>0</v>
      </c>
      <c r="AJ36" s="48">
        <v>0</v>
      </c>
      <c r="AK36" s="47">
        <v>0</v>
      </c>
      <c r="AL36" s="47">
        <v>0</v>
      </c>
      <c r="AM36" s="47">
        <v>0</v>
      </c>
    </row>
    <row r="37" spans="1:39" ht="13.5">
      <c r="A37" s="30" t="s">
        <v>241</v>
      </c>
      <c r="B37" s="46">
        <v>99</v>
      </c>
      <c r="C37" s="47">
        <v>52</v>
      </c>
      <c r="D37" s="47">
        <v>52</v>
      </c>
      <c r="E37" s="47">
        <v>0</v>
      </c>
      <c r="F37" s="47">
        <v>47</v>
      </c>
      <c r="G37" s="47">
        <v>47</v>
      </c>
      <c r="H37" s="47">
        <v>0</v>
      </c>
      <c r="I37" s="47">
        <v>0</v>
      </c>
      <c r="J37" s="47">
        <v>0</v>
      </c>
      <c r="K37" s="47">
        <v>0</v>
      </c>
      <c r="L37" s="47">
        <v>0</v>
      </c>
      <c r="M37" s="47">
        <v>0</v>
      </c>
      <c r="N37" s="48">
        <v>0</v>
      </c>
      <c r="O37" s="48">
        <v>0</v>
      </c>
      <c r="P37" s="48">
        <v>0</v>
      </c>
      <c r="Q37" s="47">
        <v>0</v>
      </c>
      <c r="R37" s="47">
        <v>0</v>
      </c>
      <c r="S37" s="47">
        <v>0</v>
      </c>
      <c r="T37" s="31"/>
      <c r="U37" s="30" t="s">
        <v>65</v>
      </c>
      <c r="V37" s="46">
        <v>8</v>
      </c>
      <c r="W37" s="47">
        <v>3</v>
      </c>
      <c r="X37" s="47">
        <v>3</v>
      </c>
      <c r="Y37" s="47">
        <v>0</v>
      </c>
      <c r="Z37" s="47">
        <v>5</v>
      </c>
      <c r="AA37" s="47">
        <v>4</v>
      </c>
      <c r="AB37" s="47">
        <v>1</v>
      </c>
      <c r="AC37" s="47">
        <v>0</v>
      </c>
      <c r="AD37" s="47">
        <v>0</v>
      </c>
      <c r="AE37" s="47">
        <v>0</v>
      </c>
      <c r="AF37" s="47">
        <v>0</v>
      </c>
      <c r="AG37" s="47">
        <v>0</v>
      </c>
      <c r="AH37" s="48">
        <v>0</v>
      </c>
      <c r="AI37" s="48">
        <v>0</v>
      </c>
      <c r="AJ37" s="48">
        <v>0</v>
      </c>
      <c r="AK37" s="47">
        <v>0</v>
      </c>
      <c r="AL37" s="47">
        <v>0</v>
      </c>
      <c r="AM37" s="47">
        <v>0</v>
      </c>
    </row>
    <row r="38" spans="1:39" ht="13.5">
      <c r="A38" s="30" t="s">
        <v>242</v>
      </c>
      <c r="B38" s="46">
        <v>35</v>
      </c>
      <c r="C38" s="47">
        <v>29</v>
      </c>
      <c r="D38" s="47">
        <v>28</v>
      </c>
      <c r="E38" s="47">
        <v>1</v>
      </c>
      <c r="F38" s="47">
        <v>5</v>
      </c>
      <c r="G38" s="47">
        <v>5</v>
      </c>
      <c r="H38" s="47">
        <v>0</v>
      </c>
      <c r="I38" s="47">
        <v>0</v>
      </c>
      <c r="J38" s="47">
        <v>0</v>
      </c>
      <c r="K38" s="47">
        <v>0</v>
      </c>
      <c r="L38" s="47">
        <v>1</v>
      </c>
      <c r="M38" s="47">
        <v>1</v>
      </c>
      <c r="N38" s="48">
        <v>0</v>
      </c>
      <c r="O38" s="48">
        <v>0</v>
      </c>
      <c r="P38" s="48">
        <v>0</v>
      </c>
      <c r="Q38" s="47">
        <v>0</v>
      </c>
      <c r="R38" s="47">
        <v>0</v>
      </c>
      <c r="S38" s="47">
        <v>0</v>
      </c>
      <c r="T38" s="31"/>
      <c r="U38" s="30" t="s">
        <v>205</v>
      </c>
      <c r="V38" s="46">
        <v>13</v>
      </c>
      <c r="W38" s="47">
        <v>12</v>
      </c>
      <c r="X38" s="47">
        <v>11</v>
      </c>
      <c r="Y38" s="47">
        <v>1</v>
      </c>
      <c r="Z38" s="47">
        <v>1</v>
      </c>
      <c r="AA38" s="47">
        <v>1</v>
      </c>
      <c r="AB38" s="47">
        <v>0</v>
      </c>
      <c r="AC38" s="47">
        <v>0</v>
      </c>
      <c r="AD38" s="47">
        <v>0</v>
      </c>
      <c r="AE38" s="47">
        <v>0</v>
      </c>
      <c r="AF38" s="47">
        <v>0</v>
      </c>
      <c r="AG38" s="47">
        <v>0</v>
      </c>
      <c r="AH38" s="48">
        <v>0</v>
      </c>
      <c r="AI38" s="48">
        <v>0</v>
      </c>
      <c r="AJ38" s="48">
        <v>0</v>
      </c>
      <c r="AK38" s="47">
        <v>0</v>
      </c>
      <c r="AL38" s="47">
        <v>0</v>
      </c>
      <c r="AM38" s="47">
        <v>0</v>
      </c>
    </row>
    <row r="39" spans="1:39" ht="13.5">
      <c r="A39" s="30" t="s">
        <v>243</v>
      </c>
      <c r="B39" s="46">
        <v>198</v>
      </c>
      <c r="C39" s="47">
        <v>146</v>
      </c>
      <c r="D39" s="47">
        <v>146</v>
      </c>
      <c r="E39" s="47">
        <v>0</v>
      </c>
      <c r="F39" s="47">
        <v>51</v>
      </c>
      <c r="G39" s="47">
        <v>51</v>
      </c>
      <c r="H39" s="47">
        <v>0</v>
      </c>
      <c r="I39" s="47">
        <v>0</v>
      </c>
      <c r="J39" s="47">
        <v>0</v>
      </c>
      <c r="K39" s="47">
        <v>0</v>
      </c>
      <c r="L39" s="47">
        <v>1</v>
      </c>
      <c r="M39" s="47">
        <v>0</v>
      </c>
      <c r="N39" s="48">
        <v>1</v>
      </c>
      <c r="O39" s="48">
        <v>0</v>
      </c>
      <c r="P39" s="48">
        <v>0</v>
      </c>
      <c r="Q39" s="47">
        <v>0</v>
      </c>
      <c r="R39" s="47">
        <v>0</v>
      </c>
      <c r="S39" s="47">
        <v>0</v>
      </c>
      <c r="T39" s="31"/>
      <c r="U39" s="30" t="s">
        <v>155</v>
      </c>
      <c r="V39" s="46">
        <v>207</v>
      </c>
      <c r="W39" s="47">
        <v>126</v>
      </c>
      <c r="X39" s="47">
        <v>124</v>
      </c>
      <c r="Y39" s="47">
        <v>2</v>
      </c>
      <c r="Z39" s="47">
        <v>80</v>
      </c>
      <c r="AA39" s="47">
        <v>74</v>
      </c>
      <c r="AB39" s="47">
        <v>6</v>
      </c>
      <c r="AC39" s="47">
        <v>1</v>
      </c>
      <c r="AD39" s="47">
        <v>0</v>
      </c>
      <c r="AE39" s="47">
        <v>1</v>
      </c>
      <c r="AF39" s="47">
        <v>0</v>
      </c>
      <c r="AG39" s="47">
        <v>0</v>
      </c>
      <c r="AH39" s="48">
        <v>0</v>
      </c>
      <c r="AI39" s="48">
        <v>0</v>
      </c>
      <c r="AJ39" s="48">
        <v>0</v>
      </c>
      <c r="AK39" s="47">
        <v>0</v>
      </c>
      <c r="AL39" s="47">
        <v>0</v>
      </c>
      <c r="AM39" s="47">
        <v>0</v>
      </c>
    </row>
    <row r="40" spans="1:39" ht="13.5">
      <c r="A40" s="30" t="s">
        <v>244</v>
      </c>
      <c r="B40" s="46">
        <v>10</v>
      </c>
      <c r="C40" s="47">
        <v>4</v>
      </c>
      <c r="D40" s="47">
        <v>4</v>
      </c>
      <c r="E40" s="47">
        <v>0</v>
      </c>
      <c r="F40" s="47">
        <v>5</v>
      </c>
      <c r="G40" s="47">
        <v>4</v>
      </c>
      <c r="H40" s="47">
        <v>1</v>
      </c>
      <c r="I40" s="47">
        <v>0</v>
      </c>
      <c r="J40" s="47">
        <v>0</v>
      </c>
      <c r="K40" s="47">
        <v>0</v>
      </c>
      <c r="L40" s="47">
        <v>1</v>
      </c>
      <c r="M40" s="47">
        <v>0</v>
      </c>
      <c r="N40" s="48">
        <v>1</v>
      </c>
      <c r="O40" s="48">
        <v>0</v>
      </c>
      <c r="P40" s="48">
        <v>0</v>
      </c>
      <c r="Q40" s="47">
        <v>0</v>
      </c>
      <c r="R40" s="47">
        <v>0</v>
      </c>
      <c r="S40" s="47">
        <v>0</v>
      </c>
      <c r="T40" s="31"/>
      <c r="U40" s="30" t="s">
        <v>245</v>
      </c>
      <c r="V40" s="46">
        <v>342</v>
      </c>
      <c r="W40" s="47">
        <v>177</v>
      </c>
      <c r="X40" s="47">
        <v>176</v>
      </c>
      <c r="Y40" s="47">
        <v>1</v>
      </c>
      <c r="Z40" s="47">
        <v>163</v>
      </c>
      <c r="AA40" s="47">
        <v>133</v>
      </c>
      <c r="AB40" s="47">
        <v>30</v>
      </c>
      <c r="AC40" s="47">
        <v>2</v>
      </c>
      <c r="AD40" s="47">
        <v>1</v>
      </c>
      <c r="AE40" s="47">
        <v>1</v>
      </c>
      <c r="AF40" s="47">
        <v>0</v>
      </c>
      <c r="AG40" s="47">
        <v>0</v>
      </c>
      <c r="AH40" s="48">
        <v>0</v>
      </c>
      <c r="AI40" s="48">
        <v>0</v>
      </c>
      <c r="AJ40" s="48">
        <v>0</v>
      </c>
      <c r="AK40" s="47">
        <v>0</v>
      </c>
      <c r="AL40" s="47">
        <v>0</v>
      </c>
      <c r="AM40" s="47">
        <v>0</v>
      </c>
    </row>
    <row r="41" spans="1:39" ht="13.5">
      <c r="A41" s="30" t="s">
        <v>246</v>
      </c>
      <c r="B41" s="46">
        <v>13</v>
      </c>
      <c r="C41" s="47">
        <v>6</v>
      </c>
      <c r="D41" s="47">
        <v>6</v>
      </c>
      <c r="E41" s="47">
        <v>0</v>
      </c>
      <c r="F41" s="47">
        <v>7</v>
      </c>
      <c r="G41" s="47">
        <v>7</v>
      </c>
      <c r="H41" s="47">
        <v>0</v>
      </c>
      <c r="I41" s="47">
        <v>0</v>
      </c>
      <c r="J41" s="47">
        <v>0</v>
      </c>
      <c r="K41" s="47">
        <v>0</v>
      </c>
      <c r="L41" s="47">
        <v>0</v>
      </c>
      <c r="M41" s="47">
        <v>0</v>
      </c>
      <c r="N41" s="48">
        <v>0</v>
      </c>
      <c r="O41" s="48">
        <v>0</v>
      </c>
      <c r="P41" s="48">
        <v>0</v>
      </c>
      <c r="Q41" s="47">
        <v>0</v>
      </c>
      <c r="R41" s="47">
        <v>0</v>
      </c>
      <c r="S41" s="47">
        <v>0</v>
      </c>
      <c r="T41" s="31"/>
      <c r="U41" s="30" t="s">
        <v>67</v>
      </c>
      <c r="V41" s="46">
        <v>172</v>
      </c>
      <c r="W41" s="47">
        <v>60</v>
      </c>
      <c r="X41" s="47">
        <v>60</v>
      </c>
      <c r="Y41" s="47">
        <v>0</v>
      </c>
      <c r="Z41" s="47">
        <v>112</v>
      </c>
      <c r="AA41" s="47">
        <v>105</v>
      </c>
      <c r="AB41" s="47">
        <v>7</v>
      </c>
      <c r="AC41" s="47">
        <v>0</v>
      </c>
      <c r="AD41" s="47">
        <v>0</v>
      </c>
      <c r="AE41" s="47">
        <v>0</v>
      </c>
      <c r="AF41" s="47">
        <v>0</v>
      </c>
      <c r="AG41" s="47">
        <v>0</v>
      </c>
      <c r="AH41" s="48">
        <v>0</v>
      </c>
      <c r="AI41" s="48">
        <v>0</v>
      </c>
      <c r="AJ41" s="48">
        <v>0</v>
      </c>
      <c r="AK41" s="47">
        <v>0</v>
      </c>
      <c r="AL41" s="47">
        <v>0</v>
      </c>
      <c r="AM41" s="47">
        <v>0</v>
      </c>
    </row>
    <row r="42" spans="1:39" ht="13.5">
      <c r="A42" s="30"/>
      <c r="B42" s="46"/>
      <c r="C42" s="47"/>
      <c r="D42" s="47"/>
      <c r="E42" s="47"/>
      <c r="F42" s="47"/>
      <c r="G42" s="47"/>
      <c r="H42" s="47"/>
      <c r="I42" s="47"/>
      <c r="J42" s="47"/>
      <c r="K42" s="47"/>
      <c r="L42" s="47"/>
      <c r="M42" s="47"/>
      <c r="N42" s="48"/>
      <c r="O42" s="48"/>
      <c r="P42" s="48"/>
      <c r="Q42" s="47"/>
      <c r="R42" s="47"/>
      <c r="S42" s="47"/>
      <c r="T42" s="31"/>
      <c r="U42" s="30"/>
      <c r="V42" s="46"/>
      <c r="W42" s="47"/>
      <c r="X42" s="47"/>
      <c r="Y42" s="47"/>
      <c r="Z42" s="47"/>
      <c r="AA42" s="47"/>
      <c r="AB42" s="47"/>
      <c r="AC42" s="47"/>
      <c r="AD42" s="47"/>
      <c r="AE42" s="47"/>
      <c r="AF42" s="47"/>
      <c r="AG42" s="47"/>
      <c r="AH42" s="48"/>
      <c r="AI42" s="48"/>
      <c r="AJ42" s="48"/>
      <c r="AK42" s="47"/>
      <c r="AL42" s="47"/>
      <c r="AM42" s="47"/>
    </row>
    <row r="43" spans="1:39" ht="13.5">
      <c r="A43" s="32" t="s">
        <v>34</v>
      </c>
      <c r="B43" s="46">
        <v>579</v>
      </c>
      <c r="C43" s="47">
        <v>472</v>
      </c>
      <c r="D43" s="47">
        <v>471</v>
      </c>
      <c r="E43" s="47">
        <v>1</v>
      </c>
      <c r="F43" s="47">
        <v>102</v>
      </c>
      <c r="G43" s="47">
        <v>102</v>
      </c>
      <c r="H43" s="47">
        <v>0</v>
      </c>
      <c r="I43" s="47">
        <v>2</v>
      </c>
      <c r="J43" s="47">
        <v>0</v>
      </c>
      <c r="K43" s="47">
        <v>2</v>
      </c>
      <c r="L43" s="47">
        <v>3</v>
      </c>
      <c r="M43" s="47">
        <v>0</v>
      </c>
      <c r="N43" s="48">
        <v>3</v>
      </c>
      <c r="O43" s="48">
        <v>0</v>
      </c>
      <c r="P43" s="48">
        <v>0</v>
      </c>
      <c r="Q43" s="47">
        <v>0</v>
      </c>
      <c r="R43" s="47">
        <v>0</v>
      </c>
      <c r="S43" s="47">
        <v>0</v>
      </c>
      <c r="T43" s="31"/>
      <c r="U43" s="32" t="s">
        <v>68</v>
      </c>
      <c r="V43" s="46">
        <v>1964</v>
      </c>
      <c r="W43" s="47">
        <v>801</v>
      </c>
      <c r="X43" s="47">
        <v>793</v>
      </c>
      <c r="Y43" s="47">
        <v>8</v>
      </c>
      <c r="Z43" s="47">
        <v>1156</v>
      </c>
      <c r="AA43" s="47">
        <v>1146</v>
      </c>
      <c r="AB43" s="47">
        <v>10</v>
      </c>
      <c r="AC43" s="47">
        <v>4</v>
      </c>
      <c r="AD43" s="47">
        <v>0</v>
      </c>
      <c r="AE43" s="47">
        <v>4</v>
      </c>
      <c r="AF43" s="47">
        <v>3</v>
      </c>
      <c r="AG43" s="47">
        <v>3</v>
      </c>
      <c r="AH43" s="48">
        <v>0</v>
      </c>
      <c r="AI43" s="48">
        <v>0</v>
      </c>
      <c r="AJ43" s="48">
        <v>0</v>
      </c>
      <c r="AK43" s="47">
        <v>0</v>
      </c>
      <c r="AL43" s="47">
        <v>0</v>
      </c>
      <c r="AM43" s="47">
        <v>0</v>
      </c>
    </row>
    <row r="44" spans="1:39" ht="13.5">
      <c r="A44" s="30" t="s">
        <v>247</v>
      </c>
      <c r="B44" s="46">
        <v>419</v>
      </c>
      <c r="C44" s="47">
        <v>348</v>
      </c>
      <c r="D44" s="47">
        <v>348</v>
      </c>
      <c r="E44" s="47">
        <v>0</v>
      </c>
      <c r="F44" s="47">
        <v>69</v>
      </c>
      <c r="G44" s="47">
        <v>69</v>
      </c>
      <c r="H44" s="47">
        <v>0</v>
      </c>
      <c r="I44" s="47">
        <v>1</v>
      </c>
      <c r="J44" s="47">
        <v>0</v>
      </c>
      <c r="K44" s="47">
        <v>1</v>
      </c>
      <c r="L44" s="47">
        <v>1</v>
      </c>
      <c r="M44" s="47">
        <v>0</v>
      </c>
      <c r="N44" s="48">
        <v>1</v>
      </c>
      <c r="O44" s="48">
        <v>0</v>
      </c>
      <c r="P44" s="48">
        <v>0</v>
      </c>
      <c r="Q44" s="47">
        <v>0</v>
      </c>
      <c r="R44" s="47">
        <v>0</v>
      </c>
      <c r="S44" s="47">
        <v>0</v>
      </c>
      <c r="T44" s="31"/>
      <c r="U44" s="30" t="s">
        <v>248</v>
      </c>
      <c r="V44" s="46">
        <v>1656</v>
      </c>
      <c r="W44" s="47">
        <v>674</v>
      </c>
      <c r="X44" s="47">
        <v>669</v>
      </c>
      <c r="Y44" s="47">
        <v>5</v>
      </c>
      <c r="Z44" s="47">
        <v>975</v>
      </c>
      <c r="AA44" s="47">
        <v>965</v>
      </c>
      <c r="AB44" s="47">
        <v>10</v>
      </c>
      <c r="AC44" s="47">
        <v>4</v>
      </c>
      <c r="AD44" s="47">
        <v>0</v>
      </c>
      <c r="AE44" s="47">
        <v>4</v>
      </c>
      <c r="AF44" s="47">
        <v>3</v>
      </c>
      <c r="AG44" s="47">
        <v>3</v>
      </c>
      <c r="AH44" s="48">
        <v>0</v>
      </c>
      <c r="AI44" s="48">
        <v>0</v>
      </c>
      <c r="AJ44" s="48">
        <v>0</v>
      </c>
      <c r="AK44" s="47">
        <v>0</v>
      </c>
      <c r="AL44" s="47">
        <v>0</v>
      </c>
      <c r="AM44" s="47">
        <v>0</v>
      </c>
    </row>
    <row r="45" spans="1:39" ht="13.5">
      <c r="A45" s="30" t="s">
        <v>249</v>
      </c>
      <c r="B45" s="46">
        <v>22</v>
      </c>
      <c r="C45" s="47">
        <v>18</v>
      </c>
      <c r="D45" s="47">
        <v>18</v>
      </c>
      <c r="E45" s="47">
        <v>0</v>
      </c>
      <c r="F45" s="47">
        <v>4</v>
      </c>
      <c r="G45" s="47">
        <v>4</v>
      </c>
      <c r="H45" s="47">
        <v>0</v>
      </c>
      <c r="I45" s="47">
        <v>0</v>
      </c>
      <c r="J45" s="47">
        <v>0</v>
      </c>
      <c r="K45" s="47">
        <v>0</v>
      </c>
      <c r="L45" s="47">
        <v>0</v>
      </c>
      <c r="M45" s="47">
        <v>0</v>
      </c>
      <c r="N45" s="48">
        <v>0</v>
      </c>
      <c r="O45" s="48">
        <v>0</v>
      </c>
      <c r="P45" s="48">
        <v>0</v>
      </c>
      <c r="Q45" s="47">
        <v>0</v>
      </c>
      <c r="R45" s="47">
        <v>0</v>
      </c>
      <c r="S45" s="47">
        <v>0</v>
      </c>
      <c r="T45" s="31"/>
      <c r="U45" s="30" t="s">
        <v>250</v>
      </c>
      <c r="V45" s="46">
        <v>84</v>
      </c>
      <c r="W45" s="47">
        <v>40</v>
      </c>
      <c r="X45" s="47">
        <v>37</v>
      </c>
      <c r="Y45" s="47">
        <v>3</v>
      </c>
      <c r="Z45" s="47">
        <v>44</v>
      </c>
      <c r="AA45" s="47">
        <v>44</v>
      </c>
      <c r="AB45" s="47">
        <v>0</v>
      </c>
      <c r="AC45" s="47">
        <v>0</v>
      </c>
      <c r="AD45" s="47">
        <v>0</v>
      </c>
      <c r="AE45" s="47">
        <v>0</v>
      </c>
      <c r="AF45" s="47">
        <v>0</v>
      </c>
      <c r="AG45" s="47">
        <v>0</v>
      </c>
      <c r="AH45" s="48">
        <v>0</v>
      </c>
      <c r="AI45" s="48">
        <v>0</v>
      </c>
      <c r="AJ45" s="48">
        <v>0</v>
      </c>
      <c r="AK45" s="47">
        <v>0</v>
      </c>
      <c r="AL45" s="47">
        <v>0</v>
      </c>
      <c r="AM45" s="47">
        <v>0</v>
      </c>
    </row>
    <row r="46" spans="1:39" ht="13.5">
      <c r="A46" s="30" t="s">
        <v>37</v>
      </c>
      <c r="B46" s="46">
        <v>33</v>
      </c>
      <c r="C46" s="47">
        <v>25</v>
      </c>
      <c r="D46" s="47">
        <v>25</v>
      </c>
      <c r="E46" s="47">
        <v>0</v>
      </c>
      <c r="F46" s="47">
        <v>8</v>
      </c>
      <c r="G46" s="47">
        <v>8</v>
      </c>
      <c r="H46" s="47">
        <v>0</v>
      </c>
      <c r="I46" s="47">
        <v>0</v>
      </c>
      <c r="J46" s="47">
        <v>0</v>
      </c>
      <c r="K46" s="47">
        <v>0</v>
      </c>
      <c r="L46" s="47">
        <v>0</v>
      </c>
      <c r="M46" s="47">
        <v>0</v>
      </c>
      <c r="N46" s="48">
        <v>0</v>
      </c>
      <c r="O46" s="48">
        <v>0</v>
      </c>
      <c r="P46" s="48">
        <v>0</v>
      </c>
      <c r="Q46" s="47">
        <v>0</v>
      </c>
      <c r="R46" s="47">
        <v>0</v>
      </c>
      <c r="S46" s="47">
        <v>0</v>
      </c>
      <c r="T46" s="31"/>
      <c r="U46" s="30" t="s">
        <v>251</v>
      </c>
      <c r="V46" s="46">
        <v>224</v>
      </c>
      <c r="W46" s="47">
        <v>87</v>
      </c>
      <c r="X46" s="47">
        <v>87</v>
      </c>
      <c r="Y46" s="47">
        <v>0</v>
      </c>
      <c r="Z46" s="47">
        <v>137</v>
      </c>
      <c r="AA46" s="47">
        <v>137</v>
      </c>
      <c r="AB46" s="47">
        <v>0</v>
      </c>
      <c r="AC46" s="47">
        <v>0</v>
      </c>
      <c r="AD46" s="47">
        <v>0</v>
      </c>
      <c r="AE46" s="47">
        <v>0</v>
      </c>
      <c r="AF46" s="47">
        <v>0</v>
      </c>
      <c r="AG46" s="47">
        <v>0</v>
      </c>
      <c r="AH46" s="48">
        <v>0</v>
      </c>
      <c r="AI46" s="48">
        <v>0</v>
      </c>
      <c r="AJ46" s="48">
        <v>0</v>
      </c>
      <c r="AK46" s="47">
        <v>0</v>
      </c>
      <c r="AL46" s="47">
        <v>0</v>
      </c>
      <c r="AM46" s="47">
        <v>0</v>
      </c>
    </row>
    <row r="47" spans="1:39" ht="13.5">
      <c r="A47" s="30" t="s">
        <v>252</v>
      </c>
      <c r="B47" s="46">
        <v>12</v>
      </c>
      <c r="C47" s="47">
        <v>10</v>
      </c>
      <c r="D47" s="47">
        <v>10</v>
      </c>
      <c r="E47" s="47">
        <v>0</v>
      </c>
      <c r="F47" s="47">
        <v>2</v>
      </c>
      <c r="G47" s="47">
        <v>2</v>
      </c>
      <c r="H47" s="47">
        <v>0</v>
      </c>
      <c r="I47" s="47">
        <v>0</v>
      </c>
      <c r="J47" s="47">
        <v>0</v>
      </c>
      <c r="K47" s="47">
        <v>0</v>
      </c>
      <c r="L47" s="47">
        <v>0</v>
      </c>
      <c r="M47" s="47">
        <v>0</v>
      </c>
      <c r="N47" s="48">
        <v>0</v>
      </c>
      <c r="O47" s="48">
        <v>0</v>
      </c>
      <c r="P47" s="48">
        <v>0</v>
      </c>
      <c r="Q47" s="47">
        <v>0</v>
      </c>
      <c r="R47" s="47">
        <v>0</v>
      </c>
      <c r="S47" s="47">
        <v>0</v>
      </c>
      <c r="T47" s="31"/>
      <c r="U47" s="30"/>
      <c r="V47" s="46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8"/>
      <c r="AI47" s="48"/>
      <c r="AJ47" s="48"/>
      <c r="AK47" s="47"/>
      <c r="AL47" s="47"/>
      <c r="AM47" s="47"/>
    </row>
    <row r="48" spans="1:39" ht="13.5">
      <c r="A48" s="30" t="s">
        <v>253</v>
      </c>
      <c r="B48" s="46">
        <v>93</v>
      </c>
      <c r="C48" s="47">
        <v>71</v>
      </c>
      <c r="D48" s="47">
        <v>70</v>
      </c>
      <c r="E48" s="47">
        <v>1</v>
      </c>
      <c r="F48" s="47">
        <v>19</v>
      </c>
      <c r="G48" s="47">
        <v>19</v>
      </c>
      <c r="H48" s="47">
        <v>0</v>
      </c>
      <c r="I48" s="47">
        <v>1</v>
      </c>
      <c r="J48" s="47">
        <v>0</v>
      </c>
      <c r="K48" s="47">
        <v>1</v>
      </c>
      <c r="L48" s="47">
        <v>2</v>
      </c>
      <c r="M48" s="47">
        <v>0</v>
      </c>
      <c r="N48" s="48">
        <v>2</v>
      </c>
      <c r="O48" s="48">
        <v>0</v>
      </c>
      <c r="P48" s="48">
        <v>0</v>
      </c>
      <c r="Q48" s="47">
        <v>0</v>
      </c>
      <c r="R48" s="47">
        <v>0</v>
      </c>
      <c r="S48" s="47">
        <v>0</v>
      </c>
      <c r="T48" s="31"/>
      <c r="U48" s="32" t="s">
        <v>72</v>
      </c>
      <c r="V48" s="46">
        <v>1467</v>
      </c>
      <c r="W48" s="47">
        <v>606</v>
      </c>
      <c r="X48" s="47">
        <v>606</v>
      </c>
      <c r="Y48" s="47">
        <v>0</v>
      </c>
      <c r="Z48" s="47">
        <v>855</v>
      </c>
      <c r="AA48" s="47">
        <v>848</v>
      </c>
      <c r="AB48" s="47">
        <v>7</v>
      </c>
      <c r="AC48" s="47">
        <v>5</v>
      </c>
      <c r="AD48" s="47">
        <v>1</v>
      </c>
      <c r="AE48" s="47">
        <v>4</v>
      </c>
      <c r="AF48" s="47">
        <v>1</v>
      </c>
      <c r="AG48" s="47">
        <v>1</v>
      </c>
      <c r="AH48" s="48">
        <v>0</v>
      </c>
      <c r="AI48" s="48">
        <v>0</v>
      </c>
      <c r="AJ48" s="48">
        <v>0</v>
      </c>
      <c r="AK48" s="47">
        <v>0</v>
      </c>
      <c r="AL48" s="47">
        <v>0</v>
      </c>
      <c r="AM48" s="47">
        <v>0</v>
      </c>
    </row>
    <row r="49" spans="1:39" ht="13.5">
      <c r="A49" s="30"/>
      <c r="B49" s="46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8"/>
      <c r="O49" s="48"/>
      <c r="P49" s="48"/>
      <c r="Q49" s="47"/>
      <c r="R49" s="47"/>
      <c r="S49" s="47"/>
      <c r="T49" s="31"/>
      <c r="U49" s="30" t="s">
        <v>254</v>
      </c>
      <c r="V49" s="46">
        <v>679</v>
      </c>
      <c r="W49" s="47">
        <v>280</v>
      </c>
      <c r="X49" s="47">
        <v>280</v>
      </c>
      <c r="Y49" s="47">
        <v>0</v>
      </c>
      <c r="Z49" s="47">
        <v>397</v>
      </c>
      <c r="AA49" s="47">
        <v>393</v>
      </c>
      <c r="AB49" s="47">
        <v>4</v>
      </c>
      <c r="AC49" s="47">
        <v>2</v>
      </c>
      <c r="AD49" s="47">
        <v>0</v>
      </c>
      <c r="AE49" s="47">
        <v>2</v>
      </c>
      <c r="AF49" s="47">
        <v>0</v>
      </c>
      <c r="AG49" s="47">
        <v>0</v>
      </c>
      <c r="AH49" s="48">
        <v>0</v>
      </c>
      <c r="AI49" s="48">
        <v>0</v>
      </c>
      <c r="AJ49" s="48">
        <v>0</v>
      </c>
      <c r="AK49" s="47">
        <v>0</v>
      </c>
      <c r="AL49" s="47">
        <v>0</v>
      </c>
      <c r="AM49" s="47">
        <v>0</v>
      </c>
    </row>
    <row r="50" spans="1:39" ht="13.5">
      <c r="A50" s="30"/>
      <c r="B50" s="46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8"/>
      <c r="O50" s="48"/>
      <c r="P50" s="48"/>
      <c r="Q50" s="47"/>
      <c r="R50" s="47"/>
      <c r="S50" s="47"/>
      <c r="T50" s="31"/>
      <c r="U50" s="30" t="s">
        <v>255</v>
      </c>
      <c r="V50" s="46">
        <v>87</v>
      </c>
      <c r="W50" s="47">
        <v>39</v>
      </c>
      <c r="X50" s="47">
        <v>39</v>
      </c>
      <c r="Y50" s="47">
        <v>0</v>
      </c>
      <c r="Z50" s="47">
        <v>46</v>
      </c>
      <c r="AA50" s="47">
        <v>46</v>
      </c>
      <c r="AB50" s="47">
        <v>0</v>
      </c>
      <c r="AC50" s="47">
        <v>1</v>
      </c>
      <c r="AD50" s="47">
        <v>1</v>
      </c>
      <c r="AE50" s="47">
        <v>0</v>
      </c>
      <c r="AF50" s="47">
        <v>1</v>
      </c>
      <c r="AG50" s="47">
        <v>1</v>
      </c>
      <c r="AH50" s="48">
        <v>0</v>
      </c>
      <c r="AI50" s="48">
        <v>0</v>
      </c>
      <c r="AJ50" s="48">
        <v>0</v>
      </c>
      <c r="AK50" s="47">
        <v>0</v>
      </c>
      <c r="AL50" s="47">
        <v>0</v>
      </c>
      <c r="AM50" s="47">
        <v>0</v>
      </c>
    </row>
    <row r="51" spans="1:39" ht="13.5">
      <c r="A51" s="30"/>
      <c r="B51" s="46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8"/>
      <c r="O51" s="48"/>
      <c r="P51" s="48"/>
      <c r="Q51" s="47"/>
      <c r="R51" s="47"/>
      <c r="S51" s="47"/>
      <c r="T51" s="31"/>
      <c r="U51" s="30" t="s">
        <v>256</v>
      </c>
      <c r="V51" s="46">
        <v>68</v>
      </c>
      <c r="W51" s="47">
        <v>30</v>
      </c>
      <c r="X51" s="47">
        <v>30</v>
      </c>
      <c r="Y51" s="47">
        <v>0</v>
      </c>
      <c r="Z51" s="47">
        <v>38</v>
      </c>
      <c r="AA51" s="47">
        <v>37</v>
      </c>
      <c r="AB51" s="47">
        <v>1</v>
      </c>
      <c r="AC51" s="47">
        <v>0</v>
      </c>
      <c r="AD51" s="47">
        <v>0</v>
      </c>
      <c r="AE51" s="47">
        <v>0</v>
      </c>
      <c r="AF51" s="47">
        <v>0</v>
      </c>
      <c r="AG51" s="47">
        <v>0</v>
      </c>
      <c r="AH51" s="48">
        <v>0</v>
      </c>
      <c r="AI51" s="48">
        <v>0</v>
      </c>
      <c r="AJ51" s="48">
        <v>0</v>
      </c>
      <c r="AK51" s="47">
        <v>0</v>
      </c>
      <c r="AL51" s="47">
        <v>0</v>
      </c>
      <c r="AM51" s="47">
        <v>0</v>
      </c>
    </row>
    <row r="52" spans="1:39" ht="13.5">
      <c r="A52" s="30"/>
      <c r="B52" s="46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8"/>
      <c r="O52" s="48"/>
      <c r="P52" s="48"/>
      <c r="Q52" s="47"/>
      <c r="R52" s="47"/>
      <c r="S52" s="47"/>
      <c r="T52" s="31"/>
      <c r="U52" s="30" t="s">
        <v>75</v>
      </c>
      <c r="V52" s="46">
        <v>93</v>
      </c>
      <c r="W52" s="47">
        <v>37</v>
      </c>
      <c r="X52" s="47">
        <v>37</v>
      </c>
      <c r="Y52" s="47">
        <v>0</v>
      </c>
      <c r="Z52" s="47">
        <v>56</v>
      </c>
      <c r="AA52" s="47">
        <v>56</v>
      </c>
      <c r="AB52" s="47">
        <v>0</v>
      </c>
      <c r="AC52" s="47">
        <v>0</v>
      </c>
      <c r="AD52" s="47">
        <v>0</v>
      </c>
      <c r="AE52" s="47">
        <v>0</v>
      </c>
      <c r="AF52" s="47">
        <v>0</v>
      </c>
      <c r="AG52" s="47">
        <v>0</v>
      </c>
      <c r="AH52" s="48">
        <v>0</v>
      </c>
      <c r="AI52" s="48">
        <v>0</v>
      </c>
      <c r="AJ52" s="48">
        <v>0</v>
      </c>
      <c r="AK52" s="47">
        <v>0</v>
      </c>
      <c r="AL52" s="47">
        <v>0</v>
      </c>
      <c r="AM52" s="47">
        <v>0</v>
      </c>
    </row>
    <row r="53" spans="1:39" ht="13.5">
      <c r="A53" s="30"/>
      <c r="B53" s="46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8"/>
      <c r="O53" s="48"/>
      <c r="P53" s="48"/>
      <c r="Q53" s="47"/>
      <c r="R53" s="47"/>
      <c r="S53" s="47"/>
      <c r="T53" s="31"/>
      <c r="U53" s="30" t="s">
        <v>257</v>
      </c>
      <c r="V53" s="46">
        <v>321</v>
      </c>
      <c r="W53" s="47">
        <v>143</v>
      </c>
      <c r="X53" s="47">
        <v>143</v>
      </c>
      <c r="Y53" s="47">
        <v>0</v>
      </c>
      <c r="Z53" s="47">
        <v>177</v>
      </c>
      <c r="AA53" s="47">
        <v>176</v>
      </c>
      <c r="AB53" s="47">
        <v>1</v>
      </c>
      <c r="AC53" s="47">
        <v>1</v>
      </c>
      <c r="AD53" s="47">
        <v>0</v>
      </c>
      <c r="AE53" s="47">
        <v>1</v>
      </c>
      <c r="AF53" s="47">
        <v>0</v>
      </c>
      <c r="AG53" s="47">
        <v>0</v>
      </c>
      <c r="AH53" s="48">
        <v>0</v>
      </c>
      <c r="AI53" s="48">
        <v>0</v>
      </c>
      <c r="AJ53" s="48">
        <v>0</v>
      </c>
      <c r="AK53" s="47">
        <v>0</v>
      </c>
      <c r="AL53" s="47">
        <v>0</v>
      </c>
      <c r="AM53" s="47">
        <v>0</v>
      </c>
    </row>
    <row r="54" spans="1:39" ht="13.5">
      <c r="A54" s="30"/>
      <c r="B54" s="46"/>
      <c r="C54" s="47"/>
      <c r="D54" s="47"/>
      <c r="E54" s="47"/>
      <c r="F54" s="47"/>
      <c r="G54" s="47"/>
      <c r="H54" s="47"/>
      <c r="I54" s="47"/>
      <c r="J54" s="47"/>
      <c r="K54" s="47"/>
      <c r="L54" s="47"/>
      <c r="M54" s="47"/>
      <c r="N54" s="48"/>
      <c r="O54" s="48"/>
      <c r="P54" s="48"/>
      <c r="Q54" s="47"/>
      <c r="R54" s="47"/>
      <c r="S54" s="47"/>
      <c r="T54" s="31"/>
      <c r="U54" s="30" t="s">
        <v>258</v>
      </c>
      <c r="V54" s="46">
        <v>219</v>
      </c>
      <c r="W54" s="47">
        <v>77</v>
      </c>
      <c r="X54" s="47">
        <v>77</v>
      </c>
      <c r="Y54" s="47">
        <v>0</v>
      </c>
      <c r="Z54" s="47">
        <v>141</v>
      </c>
      <c r="AA54" s="47">
        <v>140</v>
      </c>
      <c r="AB54" s="47">
        <v>1</v>
      </c>
      <c r="AC54" s="47">
        <v>1</v>
      </c>
      <c r="AD54" s="47">
        <v>0</v>
      </c>
      <c r="AE54" s="47">
        <v>1</v>
      </c>
      <c r="AF54" s="47">
        <v>0</v>
      </c>
      <c r="AG54" s="47">
        <v>0</v>
      </c>
      <c r="AH54" s="48">
        <v>0</v>
      </c>
      <c r="AI54" s="48">
        <v>0</v>
      </c>
      <c r="AJ54" s="48">
        <v>0</v>
      </c>
      <c r="AK54" s="47">
        <v>0</v>
      </c>
      <c r="AL54" s="47">
        <v>0</v>
      </c>
      <c r="AM54" s="47">
        <v>0</v>
      </c>
    </row>
    <row r="55" spans="1:39" ht="13.5">
      <c r="A55" s="33"/>
      <c r="B55" s="46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  <c r="N55" s="48"/>
      <c r="O55" s="48"/>
      <c r="P55" s="48"/>
      <c r="Q55" s="47"/>
      <c r="R55" s="47"/>
      <c r="S55" s="47"/>
      <c r="T55" s="34"/>
      <c r="U55" s="28"/>
      <c r="V55" s="46"/>
      <c r="W55" s="47"/>
      <c r="X55" s="47"/>
      <c r="Y55" s="47"/>
      <c r="Z55" s="47"/>
      <c r="AA55" s="47"/>
      <c r="AB55" s="47"/>
      <c r="AC55" s="47"/>
      <c r="AD55" s="47"/>
      <c r="AE55" s="47"/>
      <c r="AF55" s="47"/>
      <c r="AG55" s="47"/>
      <c r="AH55" s="48"/>
      <c r="AI55" s="48"/>
      <c r="AJ55" s="48"/>
      <c r="AK55" s="47"/>
      <c r="AL55" s="47"/>
      <c r="AM55" s="47"/>
    </row>
    <row r="56" spans="1:39" ht="13.5">
      <c r="A56" s="35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8"/>
      <c r="U56" s="39"/>
      <c r="V56" s="40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  <c r="AH56" s="36"/>
      <c r="AI56" s="36"/>
      <c r="AJ56" s="37"/>
      <c r="AK56" s="37"/>
      <c r="AL56" s="37"/>
      <c r="AM56" s="37"/>
    </row>
    <row r="57" spans="1:21" ht="13.5">
      <c r="A57" s="41"/>
      <c r="U57" s="42"/>
    </row>
    <row r="58" spans="1:21" ht="13.5">
      <c r="A58" s="41"/>
      <c r="U58" s="42"/>
    </row>
    <row r="59" spans="1:21" ht="13.5">
      <c r="A59" s="41"/>
      <c r="U59" s="42"/>
    </row>
    <row r="60" spans="1:21" ht="13.5">
      <c r="A60" s="41"/>
      <c r="U60" s="42"/>
    </row>
    <row r="61" spans="1:21" ht="13.5">
      <c r="A61" s="41"/>
      <c r="U61" s="42"/>
    </row>
    <row r="62" spans="1:21" ht="13.5">
      <c r="A62" s="41"/>
      <c r="U62" s="42"/>
    </row>
    <row r="63" spans="1:21" ht="13.5">
      <c r="A63" s="41"/>
      <c r="U63" s="42"/>
    </row>
    <row r="64" spans="1:21" ht="13.5">
      <c r="A64" s="41"/>
      <c r="U64" s="42"/>
    </row>
  </sheetData>
  <mergeCells count="12">
    <mergeCell ref="AJ3:AM3"/>
    <mergeCell ref="W3:Y3"/>
    <mergeCell ref="Z3:AB3"/>
    <mergeCell ref="AC3:AE3"/>
    <mergeCell ref="AF3:AI3"/>
    <mergeCell ref="L3:O3"/>
    <mergeCell ref="P3:S3"/>
    <mergeCell ref="V3:V4"/>
    <mergeCell ref="B3:B4"/>
    <mergeCell ref="C3:E3"/>
    <mergeCell ref="F3:H3"/>
    <mergeCell ref="I3:K3"/>
  </mergeCells>
  <printOptions/>
  <pageMargins left="0.75" right="0.75" top="1" bottom="1" header="0.512" footer="0.512"/>
  <pageSetup fitToHeight="1" fitToWidth="1" orientation="landscape" paperSize="8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93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5.375" style="11" bestFit="1" customWidth="1"/>
    <col min="2" max="2" width="18.625" style="11" bestFit="1" customWidth="1"/>
    <col min="3" max="3" width="6.375" style="12" customWidth="1"/>
    <col min="4" max="20" width="6.375" style="11" customWidth="1"/>
    <col min="21" max="16384" width="9.00390625" style="11" customWidth="1"/>
  </cols>
  <sheetData>
    <row r="1" spans="4:17" ht="12">
      <c r="D1" s="11" t="s">
        <v>187</v>
      </c>
      <c r="G1" s="11" t="s">
        <v>190</v>
      </c>
      <c r="J1" s="11" t="s">
        <v>3</v>
      </c>
      <c r="M1" s="11" t="s">
        <v>191</v>
      </c>
      <c r="Q1" s="11" t="s">
        <v>192</v>
      </c>
    </row>
    <row r="2" spans="1:20" ht="12">
      <c r="A2" s="11" t="s">
        <v>197</v>
      </c>
      <c r="B2" s="11" t="s">
        <v>79</v>
      </c>
      <c r="D2" s="11" t="s">
        <v>193</v>
      </c>
      <c r="E2" s="11" t="s">
        <v>188</v>
      </c>
      <c r="F2" s="11" t="s">
        <v>189</v>
      </c>
      <c r="G2" s="11" t="s">
        <v>193</v>
      </c>
      <c r="H2" s="11" t="s">
        <v>188</v>
      </c>
      <c r="I2" s="11" t="s">
        <v>189</v>
      </c>
      <c r="J2" s="11" t="s">
        <v>193</v>
      </c>
      <c r="K2" s="11" t="s">
        <v>188</v>
      </c>
      <c r="L2" s="11" t="s">
        <v>189</v>
      </c>
      <c r="M2" s="11" t="s">
        <v>193</v>
      </c>
      <c r="N2" s="11" t="s">
        <v>188</v>
      </c>
      <c r="O2" s="11" t="s">
        <v>189</v>
      </c>
      <c r="P2" s="11" t="s">
        <v>192</v>
      </c>
      <c r="Q2" s="11" t="s">
        <v>193</v>
      </c>
      <c r="R2" s="11" t="s">
        <v>188</v>
      </c>
      <c r="S2" s="11" t="s">
        <v>189</v>
      </c>
      <c r="T2" s="11" t="s">
        <v>192</v>
      </c>
    </row>
    <row r="3" spans="1:20" s="12" customFormat="1" ht="12">
      <c r="A3" s="12" t="s">
        <v>80</v>
      </c>
      <c r="B3" s="12" t="s">
        <v>193</v>
      </c>
      <c r="C3" s="12">
        <f aca="true" t="shared" si="0" ref="C3:T3">SUM(C7,C11,C20,C30,C38,C45,C55,C66,C73,C82,C87)</f>
        <v>17745</v>
      </c>
      <c r="D3" s="12">
        <f t="shared" si="0"/>
        <v>8152</v>
      </c>
      <c r="E3" s="12">
        <f t="shared" si="0"/>
        <v>8119</v>
      </c>
      <c r="F3" s="12">
        <f t="shared" si="0"/>
        <v>33</v>
      </c>
      <c r="G3" s="12">
        <f t="shared" si="0"/>
        <v>9527</v>
      </c>
      <c r="H3" s="12">
        <f t="shared" si="0"/>
        <v>9373</v>
      </c>
      <c r="I3" s="12">
        <f t="shared" si="0"/>
        <v>154</v>
      </c>
      <c r="J3" s="12">
        <f t="shared" si="0"/>
        <v>38</v>
      </c>
      <c r="K3" s="12">
        <f t="shared" si="0"/>
        <v>12</v>
      </c>
      <c r="L3" s="12">
        <f t="shared" si="0"/>
        <v>26</v>
      </c>
      <c r="M3" s="12">
        <f t="shared" si="0"/>
        <v>26</v>
      </c>
      <c r="N3" s="12">
        <f t="shared" si="0"/>
        <v>11</v>
      </c>
      <c r="O3" s="12">
        <f t="shared" si="0"/>
        <v>14</v>
      </c>
      <c r="P3" s="12">
        <f t="shared" si="0"/>
        <v>1</v>
      </c>
      <c r="Q3" s="12">
        <f t="shared" si="0"/>
        <v>2</v>
      </c>
      <c r="R3" s="12">
        <f t="shared" si="0"/>
        <v>1</v>
      </c>
      <c r="S3" s="12">
        <f t="shared" si="0"/>
        <v>1</v>
      </c>
      <c r="T3" s="12">
        <f t="shared" si="0"/>
        <v>0</v>
      </c>
    </row>
    <row r="4" spans="1:20" s="12" customFormat="1" ht="12">
      <c r="A4" s="12" t="s">
        <v>80</v>
      </c>
      <c r="B4" s="12" t="s">
        <v>195</v>
      </c>
      <c r="C4" s="12">
        <f aca="true" t="shared" si="1" ref="C4:T4">SUM(C8,C12,C13,C21,C31,C39,C56,C67,C74,C83,C88)</f>
        <v>11763</v>
      </c>
      <c r="D4" s="12">
        <f t="shared" si="1"/>
        <v>5425</v>
      </c>
      <c r="E4" s="12">
        <f t="shared" si="1"/>
        <v>5407</v>
      </c>
      <c r="F4" s="12">
        <f t="shared" si="1"/>
        <v>18</v>
      </c>
      <c r="G4" s="12">
        <f t="shared" si="1"/>
        <v>6294</v>
      </c>
      <c r="H4" s="12">
        <f t="shared" si="1"/>
        <v>6197</v>
      </c>
      <c r="I4" s="12">
        <f t="shared" si="1"/>
        <v>97</v>
      </c>
      <c r="J4" s="12">
        <f t="shared" si="1"/>
        <v>26</v>
      </c>
      <c r="K4" s="12">
        <f t="shared" si="1"/>
        <v>9</v>
      </c>
      <c r="L4" s="12">
        <f t="shared" si="1"/>
        <v>17</v>
      </c>
      <c r="M4" s="12">
        <f t="shared" si="1"/>
        <v>16</v>
      </c>
      <c r="N4" s="12">
        <f t="shared" si="1"/>
        <v>8</v>
      </c>
      <c r="O4" s="12">
        <f t="shared" si="1"/>
        <v>7</v>
      </c>
      <c r="P4" s="12">
        <f t="shared" si="1"/>
        <v>1</v>
      </c>
      <c r="Q4" s="12">
        <f t="shared" si="1"/>
        <v>2</v>
      </c>
      <c r="R4" s="12">
        <f t="shared" si="1"/>
        <v>1</v>
      </c>
      <c r="S4" s="12">
        <f t="shared" si="1"/>
        <v>1</v>
      </c>
      <c r="T4" s="12">
        <f t="shared" si="1"/>
        <v>0</v>
      </c>
    </row>
    <row r="5" spans="1:20" s="12" customFormat="1" ht="12">
      <c r="A5" s="12" t="s">
        <v>80</v>
      </c>
      <c r="B5" s="12" t="s">
        <v>196</v>
      </c>
      <c r="C5" s="12">
        <f>C3-C4</f>
        <v>5982</v>
      </c>
      <c r="D5" s="12">
        <f aca="true" t="shared" si="2" ref="D5:T5">D3-D4</f>
        <v>2727</v>
      </c>
      <c r="E5" s="12">
        <f t="shared" si="2"/>
        <v>2712</v>
      </c>
      <c r="F5" s="12">
        <f t="shared" si="2"/>
        <v>15</v>
      </c>
      <c r="G5" s="12">
        <f t="shared" si="2"/>
        <v>3233</v>
      </c>
      <c r="H5" s="12">
        <f t="shared" si="2"/>
        <v>3176</v>
      </c>
      <c r="I5" s="12">
        <f t="shared" si="2"/>
        <v>57</v>
      </c>
      <c r="J5" s="12">
        <f t="shared" si="2"/>
        <v>12</v>
      </c>
      <c r="K5" s="12">
        <f t="shared" si="2"/>
        <v>3</v>
      </c>
      <c r="L5" s="12">
        <f t="shared" si="2"/>
        <v>9</v>
      </c>
      <c r="M5" s="12">
        <f t="shared" si="2"/>
        <v>10</v>
      </c>
      <c r="N5" s="12">
        <f t="shared" si="2"/>
        <v>3</v>
      </c>
      <c r="O5" s="12">
        <f t="shared" si="2"/>
        <v>7</v>
      </c>
      <c r="P5" s="12">
        <f t="shared" si="2"/>
        <v>0</v>
      </c>
      <c r="Q5" s="12">
        <f t="shared" si="2"/>
        <v>0</v>
      </c>
      <c r="R5" s="12">
        <f t="shared" si="2"/>
        <v>0</v>
      </c>
      <c r="S5" s="12">
        <f t="shared" si="2"/>
        <v>0</v>
      </c>
      <c r="T5" s="12">
        <f t="shared" si="2"/>
        <v>0</v>
      </c>
    </row>
    <row r="6" s="12" customFormat="1" ht="12"/>
    <row r="7" spans="1:20" s="12" customFormat="1" ht="12">
      <c r="A7" s="12" t="s">
        <v>80</v>
      </c>
      <c r="B7" s="12" t="s">
        <v>81</v>
      </c>
      <c r="C7" s="12">
        <f>SUM(D7,G7,J7,M7,Q7)</f>
        <v>3062</v>
      </c>
      <c r="D7" s="12">
        <f aca="true" t="shared" si="3" ref="D7:T7">SUM(D8:D9)</f>
        <v>1193</v>
      </c>
      <c r="E7" s="12">
        <f t="shared" si="3"/>
        <v>1188</v>
      </c>
      <c r="F7" s="12">
        <f t="shared" si="3"/>
        <v>5</v>
      </c>
      <c r="G7" s="12">
        <f t="shared" si="3"/>
        <v>1862</v>
      </c>
      <c r="H7" s="12">
        <f t="shared" si="3"/>
        <v>1861</v>
      </c>
      <c r="I7" s="12">
        <f t="shared" si="3"/>
        <v>1</v>
      </c>
      <c r="J7" s="12">
        <f t="shared" si="3"/>
        <v>4</v>
      </c>
      <c r="K7" s="12">
        <f t="shared" si="3"/>
        <v>1</v>
      </c>
      <c r="L7" s="12">
        <f t="shared" si="3"/>
        <v>3</v>
      </c>
      <c r="M7" s="12">
        <f t="shared" si="3"/>
        <v>2</v>
      </c>
      <c r="N7" s="12">
        <f t="shared" si="3"/>
        <v>0</v>
      </c>
      <c r="O7" s="12">
        <f t="shared" si="3"/>
        <v>2</v>
      </c>
      <c r="P7" s="12">
        <f t="shared" si="3"/>
        <v>0</v>
      </c>
      <c r="Q7" s="12">
        <f t="shared" si="3"/>
        <v>1</v>
      </c>
      <c r="R7" s="12">
        <f t="shared" si="3"/>
        <v>0</v>
      </c>
      <c r="S7" s="12">
        <f t="shared" si="3"/>
        <v>1</v>
      </c>
      <c r="T7" s="12">
        <f t="shared" si="3"/>
        <v>0</v>
      </c>
    </row>
    <row r="8" spans="1:20" ht="12">
      <c r="A8" s="11" t="s">
        <v>82</v>
      </c>
      <c r="B8" s="11" t="s">
        <v>8</v>
      </c>
      <c r="C8" s="12">
        <f aca="true" t="shared" si="4" ref="C8:C76">SUM(D8,G8,J8,M8,Q8)</f>
        <v>2853</v>
      </c>
      <c r="D8" s="11">
        <v>1135</v>
      </c>
      <c r="E8" s="11">
        <v>1130</v>
      </c>
      <c r="F8" s="11">
        <v>5</v>
      </c>
      <c r="G8" s="11">
        <v>1711</v>
      </c>
      <c r="H8" s="11">
        <v>1710</v>
      </c>
      <c r="I8" s="11">
        <v>1</v>
      </c>
      <c r="J8" s="11">
        <v>4</v>
      </c>
      <c r="K8" s="11">
        <v>1</v>
      </c>
      <c r="L8" s="11">
        <v>3</v>
      </c>
      <c r="M8" s="11">
        <v>2</v>
      </c>
      <c r="N8" s="11">
        <v>0</v>
      </c>
      <c r="O8" s="11">
        <v>2</v>
      </c>
      <c r="P8" s="11">
        <v>0</v>
      </c>
      <c r="Q8" s="11">
        <v>1</v>
      </c>
      <c r="R8" s="11">
        <v>0</v>
      </c>
      <c r="S8" s="11">
        <v>1</v>
      </c>
      <c r="T8" s="11">
        <v>0</v>
      </c>
    </row>
    <row r="9" spans="1:20" ht="12">
      <c r="A9" s="11" t="s">
        <v>83</v>
      </c>
      <c r="B9" s="11" t="s">
        <v>9</v>
      </c>
      <c r="C9" s="12">
        <f t="shared" si="4"/>
        <v>209</v>
      </c>
      <c r="D9" s="11">
        <v>58</v>
      </c>
      <c r="E9" s="11">
        <v>58</v>
      </c>
      <c r="F9" s="11">
        <v>0</v>
      </c>
      <c r="G9" s="11">
        <v>151</v>
      </c>
      <c r="H9" s="11">
        <v>151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</row>
    <row r="11" spans="1:20" s="12" customFormat="1" ht="12">
      <c r="A11" s="12" t="s">
        <v>80</v>
      </c>
      <c r="B11" s="12" t="s">
        <v>87</v>
      </c>
      <c r="C11" s="12">
        <f t="shared" si="4"/>
        <v>3559</v>
      </c>
      <c r="D11" s="12">
        <f>SUM(D12:D18)</f>
        <v>1971</v>
      </c>
      <c r="E11" s="12">
        <f aca="true" t="shared" si="5" ref="E11:T11">SUM(E12:E18)</f>
        <v>1967</v>
      </c>
      <c r="F11" s="12">
        <f t="shared" si="5"/>
        <v>4</v>
      </c>
      <c r="G11" s="12">
        <f t="shared" si="5"/>
        <v>1573</v>
      </c>
      <c r="H11" s="12">
        <f t="shared" si="5"/>
        <v>1572</v>
      </c>
      <c r="I11" s="12">
        <f t="shared" si="5"/>
        <v>1</v>
      </c>
      <c r="J11" s="12">
        <f>SUM(J12:J18)</f>
        <v>6</v>
      </c>
      <c r="K11" s="12">
        <f>SUM(K12:K18)</f>
        <v>3</v>
      </c>
      <c r="L11" s="12">
        <f>SUM(L12:L18)</f>
        <v>3</v>
      </c>
      <c r="M11" s="12">
        <f t="shared" si="5"/>
        <v>8</v>
      </c>
      <c r="N11" s="12">
        <f t="shared" si="5"/>
        <v>5</v>
      </c>
      <c r="O11" s="12">
        <f t="shared" si="5"/>
        <v>3</v>
      </c>
      <c r="P11" s="12">
        <f t="shared" si="5"/>
        <v>0</v>
      </c>
      <c r="Q11" s="12">
        <f t="shared" si="5"/>
        <v>1</v>
      </c>
      <c r="R11" s="12">
        <f t="shared" si="5"/>
        <v>1</v>
      </c>
      <c r="S11" s="12">
        <f t="shared" si="5"/>
        <v>0</v>
      </c>
      <c r="T11" s="12">
        <f t="shared" si="5"/>
        <v>0</v>
      </c>
    </row>
    <row r="12" spans="1:20" ht="12">
      <c r="A12" s="11" t="s">
        <v>88</v>
      </c>
      <c r="B12" s="11" t="s">
        <v>14</v>
      </c>
      <c r="C12" s="12">
        <f t="shared" si="4"/>
        <v>2331</v>
      </c>
      <c r="D12" s="11">
        <v>1367</v>
      </c>
      <c r="E12" s="11">
        <v>1365</v>
      </c>
      <c r="F12" s="11">
        <v>2</v>
      </c>
      <c r="G12" s="11">
        <v>952</v>
      </c>
      <c r="H12" s="11">
        <v>951</v>
      </c>
      <c r="I12" s="11">
        <v>1</v>
      </c>
      <c r="J12" s="11">
        <v>5</v>
      </c>
      <c r="K12" s="11">
        <v>3</v>
      </c>
      <c r="L12" s="11">
        <v>2</v>
      </c>
      <c r="M12" s="11">
        <v>6</v>
      </c>
      <c r="N12" s="11">
        <v>4</v>
      </c>
      <c r="O12" s="11">
        <v>2</v>
      </c>
      <c r="P12" s="11">
        <v>0</v>
      </c>
      <c r="Q12" s="11">
        <v>1</v>
      </c>
      <c r="R12" s="11">
        <v>1</v>
      </c>
      <c r="S12" s="11">
        <v>0</v>
      </c>
      <c r="T12" s="11">
        <v>0</v>
      </c>
    </row>
    <row r="13" spans="1:20" ht="12">
      <c r="A13" s="11" t="s">
        <v>89</v>
      </c>
      <c r="B13" s="11" t="s">
        <v>15</v>
      </c>
      <c r="C13" s="12">
        <f t="shared" si="4"/>
        <v>370</v>
      </c>
      <c r="D13" s="11">
        <v>225</v>
      </c>
      <c r="E13" s="11">
        <v>225</v>
      </c>
      <c r="F13" s="11">
        <v>0</v>
      </c>
      <c r="G13" s="11">
        <v>145</v>
      </c>
      <c r="H13" s="11">
        <v>145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</row>
    <row r="14" spans="1:20" ht="12">
      <c r="A14" s="11" t="s">
        <v>90</v>
      </c>
      <c r="B14" s="11" t="s">
        <v>16</v>
      </c>
      <c r="C14" s="12">
        <f t="shared" si="4"/>
        <v>166</v>
      </c>
      <c r="D14" s="11">
        <v>85</v>
      </c>
      <c r="E14" s="11">
        <v>85</v>
      </c>
      <c r="F14" s="11">
        <v>0</v>
      </c>
      <c r="G14" s="11">
        <v>80</v>
      </c>
      <c r="H14" s="11">
        <v>80</v>
      </c>
      <c r="I14" s="11">
        <v>0</v>
      </c>
      <c r="J14" s="11">
        <v>0</v>
      </c>
      <c r="K14" s="11">
        <v>0</v>
      </c>
      <c r="L14" s="11">
        <v>0</v>
      </c>
      <c r="M14" s="11">
        <v>1</v>
      </c>
      <c r="N14" s="11">
        <v>0</v>
      </c>
      <c r="O14" s="11">
        <v>1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</row>
    <row r="15" spans="1:20" ht="12">
      <c r="A15" s="11" t="s">
        <v>91</v>
      </c>
      <c r="B15" s="11" t="s">
        <v>92</v>
      </c>
      <c r="C15" s="12">
        <f t="shared" si="4"/>
        <v>20</v>
      </c>
      <c r="D15" s="11">
        <v>11</v>
      </c>
      <c r="E15" s="11">
        <v>11</v>
      </c>
      <c r="F15" s="11">
        <v>0</v>
      </c>
      <c r="G15" s="11">
        <v>9</v>
      </c>
      <c r="H15" s="11">
        <v>9</v>
      </c>
      <c r="I15" s="11">
        <v>0</v>
      </c>
      <c r="J15" s="11">
        <v>0</v>
      </c>
      <c r="K15" s="11">
        <v>0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</row>
    <row r="16" spans="1:20" ht="12">
      <c r="A16" s="11" t="s">
        <v>93</v>
      </c>
      <c r="B16" s="11" t="s">
        <v>17</v>
      </c>
      <c r="C16" s="12">
        <f t="shared" si="4"/>
        <v>184</v>
      </c>
      <c r="D16" s="11">
        <v>74</v>
      </c>
      <c r="E16" s="11">
        <v>74</v>
      </c>
      <c r="F16" s="11">
        <v>0</v>
      </c>
      <c r="G16" s="11">
        <v>110</v>
      </c>
      <c r="H16" s="11">
        <v>110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</row>
    <row r="17" spans="1:20" ht="12">
      <c r="A17" s="11" t="s">
        <v>94</v>
      </c>
      <c r="B17" s="11" t="s">
        <v>18</v>
      </c>
      <c r="C17" s="12">
        <f t="shared" si="4"/>
        <v>397</v>
      </c>
      <c r="D17" s="11">
        <v>141</v>
      </c>
      <c r="E17" s="11">
        <v>139</v>
      </c>
      <c r="F17" s="11">
        <v>2</v>
      </c>
      <c r="G17" s="11">
        <v>255</v>
      </c>
      <c r="H17" s="11">
        <v>255</v>
      </c>
      <c r="I17" s="11">
        <v>0</v>
      </c>
      <c r="J17" s="11">
        <v>1</v>
      </c>
      <c r="K17" s="11">
        <v>0</v>
      </c>
      <c r="L17" s="11">
        <v>1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</row>
    <row r="18" spans="1:20" ht="12">
      <c r="A18" s="11" t="s">
        <v>95</v>
      </c>
      <c r="B18" s="11" t="s">
        <v>19</v>
      </c>
      <c r="C18" s="12">
        <f t="shared" si="4"/>
        <v>91</v>
      </c>
      <c r="D18" s="11">
        <v>68</v>
      </c>
      <c r="E18" s="11">
        <v>68</v>
      </c>
      <c r="F18" s="11">
        <v>0</v>
      </c>
      <c r="G18" s="11">
        <v>22</v>
      </c>
      <c r="H18" s="11">
        <v>22</v>
      </c>
      <c r="I18" s="11">
        <v>0</v>
      </c>
      <c r="J18" s="11">
        <v>0</v>
      </c>
      <c r="K18" s="11">
        <v>0</v>
      </c>
      <c r="L18" s="11">
        <v>0</v>
      </c>
      <c r="M18" s="11">
        <v>1</v>
      </c>
      <c r="N18" s="11">
        <v>1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</row>
    <row r="20" spans="1:20" s="12" customFormat="1" ht="12">
      <c r="A20" s="12" t="s">
        <v>80</v>
      </c>
      <c r="B20" s="12" t="s">
        <v>96</v>
      </c>
      <c r="C20" s="12">
        <f t="shared" si="4"/>
        <v>1010</v>
      </c>
      <c r="D20" s="12">
        <f>SUM(D21:D28)</f>
        <v>315</v>
      </c>
      <c r="E20" s="12">
        <f aca="true" t="shared" si="6" ref="E20:T20">SUM(E21:E28)</f>
        <v>315</v>
      </c>
      <c r="F20" s="12">
        <f t="shared" si="6"/>
        <v>0</v>
      </c>
      <c r="G20" s="12">
        <f t="shared" si="6"/>
        <v>693</v>
      </c>
      <c r="H20" s="12">
        <f t="shared" si="6"/>
        <v>693</v>
      </c>
      <c r="I20" s="12">
        <f t="shared" si="6"/>
        <v>0</v>
      </c>
      <c r="J20" s="12">
        <f>SUM(J21:J28)</f>
        <v>0</v>
      </c>
      <c r="K20" s="12">
        <f>SUM(K21:K28)</f>
        <v>0</v>
      </c>
      <c r="L20" s="12">
        <f>SUM(L21:L28)</f>
        <v>0</v>
      </c>
      <c r="M20" s="12">
        <f t="shared" si="6"/>
        <v>2</v>
      </c>
      <c r="N20" s="12">
        <f t="shared" si="6"/>
        <v>0</v>
      </c>
      <c r="O20" s="12">
        <f t="shared" si="6"/>
        <v>2</v>
      </c>
      <c r="P20" s="12">
        <f t="shared" si="6"/>
        <v>0</v>
      </c>
      <c r="Q20" s="12">
        <f t="shared" si="6"/>
        <v>0</v>
      </c>
      <c r="R20" s="12">
        <f t="shared" si="6"/>
        <v>0</v>
      </c>
      <c r="S20" s="12">
        <f t="shared" si="6"/>
        <v>0</v>
      </c>
      <c r="T20" s="12">
        <f t="shared" si="6"/>
        <v>0</v>
      </c>
    </row>
    <row r="21" spans="1:20" ht="12">
      <c r="A21" s="11" t="s">
        <v>97</v>
      </c>
      <c r="B21" s="11" t="s">
        <v>21</v>
      </c>
      <c r="C21" s="12">
        <f t="shared" si="4"/>
        <v>449</v>
      </c>
      <c r="D21" s="11">
        <v>141</v>
      </c>
      <c r="E21" s="11">
        <v>141</v>
      </c>
      <c r="F21" s="11">
        <v>0</v>
      </c>
      <c r="G21" s="11">
        <v>307</v>
      </c>
      <c r="H21" s="11">
        <v>307</v>
      </c>
      <c r="I21" s="11">
        <v>0</v>
      </c>
      <c r="J21" s="11">
        <v>0</v>
      </c>
      <c r="K21" s="11">
        <v>0</v>
      </c>
      <c r="L21" s="11">
        <v>0</v>
      </c>
      <c r="M21" s="11">
        <v>1</v>
      </c>
      <c r="N21" s="11">
        <v>0</v>
      </c>
      <c r="O21" s="11">
        <v>1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</row>
    <row r="22" spans="1:20" ht="12">
      <c r="A22" s="11" t="s">
        <v>98</v>
      </c>
      <c r="B22" s="11" t="s">
        <v>22</v>
      </c>
      <c r="C22" s="12">
        <f t="shared" si="4"/>
        <v>76</v>
      </c>
      <c r="D22" s="11">
        <v>28</v>
      </c>
      <c r="E22" s="11">
        <v>28</v>
      </c>
      <c r="F22" s="11">
        <v>0</v>
      </c>
      <c r="G22" s="11">
        <v>48</v>
      </c>
      <c r="H22" s="11">
        <v>48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</row>
    <row r="23" spans="1:20" ht="12">
      <c r="A23" s="11" t="s">
        <v>99</v>
      </c>
      <c r="B23" s="11" t="s">
        <v>23</v>
      </c>
      <c r="C23" s="12">
        <f t="shared" si="4"/>
        <v>59</v>
      </c>
      <c r="D23" s="11">
        <v>17</v>
      </c>
      <c r="E23" s="11">
        <v>17</v>
      </c>
      <c r="F23" s="11">
        <v>0</v>
      </c>
      <c r="G23" s="11">
        <v>41</v>
      </c>
      <c r="H23" s="11">
        <v>41</v>
      </c>
      <c r="I23" s="11">
        <v>0</v>
      </c>
      <c r="J23" s="11">
        <v>0</v>
      </c>
      <c r="K23" s="11">
        <v>0</v>
      </c>
      <c r="L23" s="11">
        <v>0</v>
      </c>
      <c r="M23" s="11">
        <v>1</v>
      </c>
      <c r="N23" s="11">
        <v>0</v>
      </c>
      <c r="O23" s="11">
        <v>1</v>
      </c>
      <c r="P23" s="11">
        <v>0</v>
      </c>
      <c r="Q23" s="11">
        <v>0</v>
      </c>
      <c r="R23" s="11">
        <v>0</v>
      </c>
      <c r="S23" s="11">
        <v>0</v>
      </c>
      <c r="T23" s="11">
        <v>0</v>
      </c>
    </row>
    <row r="24" spans="1:20" ht="12">
      <c r="A24" s="11" t="s">
        <v>100</v>
      </c>
      <c r="B24" s="11" t="s">
        <v>24</v>
      </c>
      <c r="C24" s="12">
        <f t="shared" si="4"/>
        <v>85</v>
      </c>
      <c r="D24" s="11">
        <v>22</v>
      </c>
      <c r="E24" s="11">
        <v>22</v>
      </c>
      <c r="F24" s="11">
        <v>0</v>
      </c>
      <c r="G24" s="11">
        <v>63</v>
      </c>
      <c r="H24" s="11">
        <v>63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</row>
    <row r="25" spans="1:20" ht="12">
      <c r="A25" s="11" t="s">
        <v>101</v>
      </c>
      <c r="B25" s="11" t="s">
        <v>25</v>
      </c>
      <c r="C25" s="12">
        <f t="shared" si="4"/>
        <v>11</v>
      </c>
      <c r="D25" s="11">
        <v>4</v>
      </c>
      <c r="E25" s="11">
        <v>4</v>
      </c>
      <c r="F25" s="11">
        <v>0</v>
      </c>
      <c r="G25" s="11">
        <v>7</v>
      </c>
      <c r="H25" s="11">
        <v>7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</row>
    <row r="26" spans="1:20" ht="12">
      <c r="A26" s="11" t="s">
        <v>102</v>
      </c>
      <c r="B26" s="11" t="s">
        <v>26</v>
      </c>
      <c r="C26" s="12">
        <f t="shared" si="4"/>
        <v>18</v>
      </c>
      <c r="D26" s="11">
        <v>6</v>
      </c>
      <c r="E26" s="11">
        <v>6</v>
      </c>
      <c r="F26" s="11">
        <v>0</v>
      </c>
      <c r="G26" s="11">
        <v>12</v>
      </c>
      <c r="H26" s="11">
        <v>12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</row>
    <row r="27" spans="1:20" ht="12">
      <c r="A27" s="11" t="s">
        <v>103</v>
      </c>
      <c r="B27" s="11" t="s">
        <v>27</v>
      </c>
      <c r="C27" s="12">
        <f t="shared" si="4"/>
        <v>107</v>
      </c>
      <c r="D27" s="11">
        <v>39</v>
      </c>
      <c r="E27" s="11">
        <v>39</v>
      </c>
      <c r="F27" s="11">
        <v>0</v>
      </c>
      <c r="G27" s="11">
        <v>68</v>
      </c>
      <c r="H27" s="11">
        <v>68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</row>
    <row r="28" spans="1:20" ht="12">
      <c r="A28" s="11" t="s">
        <v>104</v>
      </c>
      <c r="B28" s="11" t="s">
        <v>28</v>
      </c>
      <c r="C28" s="12">
        <f t="shared" si="4"/>
        <v>205</v>
      </c>
      <c r="D28" s="11">
        <v>58</v>
      </c>
      <c r="E28" s="11">
        <v>58</v>
      </c>
      <c r="F28" s="11">
        <v>0</v>
      </c>
      <c r="G28" s="11">
        <v>147</v>
      </c>
      <c r="H28" s="11">
        <v>147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</row>
    <row r="30" spans="1:20" s="12" customFormat="1" ht="12">
      <c r="A30" s="12" t="s">
        <v>80</v>
      </c>
      <c r="B30" s="12" t="s">
        <v>105</v>
      </c>
      <c r="C30" s="12">
        <f t="shared" si="4"/>
        <v>842</v>
      </c>
      <c r="D30" s="12">
        <f>SUM(D31:D36)</f>
        <v>547</v>
      </c>
      <c r="E30" s="12">
        <f aca="true" t="shared" si="7" ref="E30:T30">SUM(E31:E36)</f>
        <v>546</v>
      </c>
      <c r="F30" s="12">
        <f t="shared" si="7"/>
        <v>1</v>
      </c>
      <c r="G30" s="12">
        <f t="shared" si="7"/>
        <v>292</v>
      </c>
      <c r="H30" s="12">
        <f t="shared" si="7"/>
        <v>291</v>
      </c>
      <c r="I30" s="12">
        <f t="shared" si="7"/>
        <v>1</v>
      </c>
      <c r="J30" s="12">
        <f>SUM(J31:J36)</f>
        <v>0</v>
      </c>
      <c r="K30" s="12">
        <f>SUM(K31:K36)</f>
        <v>0</v>
      </c>
      <c r="L30" s="12">
        <f>SUM(L31:L36)</f>
        <v>0</v>
      </c>
      <c r="M30" s="12">
        <f t="shared" si="7"/>
        <v>3</v>
      </c>
      <c r="N30" s="12">
        <f t="shared" si="7"/>
        <v>1</v>
      </c>
      <c r="O30" s="12">
        <f t="shared" si="7"/>
        <v>2</v>
      </c>
      <c r="P30" s="12">
        <f t="shared" si="7"/>
        <v>0</v>
      </c>
      <c r="Q30" s="12">
        <f t="shared" si="7"/>
        <v>0</v>
      </c>
      <c r="R30" s="12">
        <f t="shared" si="7"/>
        <v>0</v>
      </c>
      <c r="S30" s="12">
        <f t="shared" si="7"/>
        <v>0</v>
      </c>
      <c r="T30" s="12">
        <f t="shared" si="7"/>
        <v>0</v>
      </c>
    </row>
    <row r="31" spans="1:20" ht="12">
      <c r="A31" s="11" t="s">
        <v>106</v>
      </c>
      <c r="B31" s="11" t="s">
        <v>30</v>
      </c>
      <c r="C31" s="12">
        <f t="shared" si="4"/>
        <v>487</v>
      </c>
      <c r="D31" s="11">
        <v>310</v>
      </c>
      <c r="E31" s="11">
        <v>310</v>
      </c>
      <c r="F31" s="11">
        <v>0</v>
      </c>
      <c r="G31" s="11">
        <v>177</v>
      </c>
      <c r="H31" s="11">
        <v>177</v>
      </c>
      <c r="I31" s="11">
        <v>0</v>
      </c>
      <c r="J31" s="11">
        <v>0</v>
      </c>
      <c r="K31" s="11">
        <v>0</v>
      </c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</row>
    <row r="32" spans="1:20" ht="12">
      <c r="A32" s="11" t="s">
        <v>107</v>
      </c>
      <c r="B32" s="11" t="s">
        <v>108</v>
      </c>
      <c r="C32" s="12">
        <f t="shared" si="4"/>
        <v>99</v>
      </c>
      <c r="D32" s="11">
        <v>52</v>
      </c>
      <c r="E32" s="11">
        <v>52</v>
      </c>
      <c r="F32" s="11">
        <v>0</v>
      </c>
      <c r="G32" s="11">
        <v>47</v>
      </c>
      <c r="H32" s="11">
        <v>47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</row>
    <row r="33" spans="1:20" ht="12">
      <c r="A33" s="11" t="s">
        <v>109</v>
      </c>
      <c r="B33" s="11" t="s">
        <v>31</v>
      </c>
      <c r="C33" s="12">
        <f t="shared" si="4"/>
        <v>35</v>
      </c>
      <c r="D33" s="11">
        <v>29</v>
      </c>
      <c r="E33" s="11">
        <v>28</v>
      </c>
      <c r="F33" s="11">
        <v>1</v>
      </c>
      <c r="G33" s="11">
        <v>5</v>
      </c>
      <c r="H33" s="11">
        <v>5</v>
      </c>
      <c r="I33" s="11">
        <v>0</v>
      </c>
      <c r="J33" s="11">
        <v>0</v>
      </c>
      <c r="K33" s="11">
        <v>0</v>
      </c>
      <c r="L33" s="11">
        <v>0</v>
      </c>
      <c r="M33" s="11">
        <v>1</v>
      </c>
      <c r="N33" s="11">
        <v>1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</row>
    <row r="34" spans="1:20" ht="12">
      <c r="A34" s="11" t="s">
        <v>110</v>
      </c>
      <c r="B34" s="11" t="s">
        <v>32</v>
      </c>
      <c r="C34" s="12">
        <f t="shared" si="4"/>
        <v>198</v>
      </c>
      <c r="D34" s="11">
        <v>146</v>
      </c>
      <c r="E34" s="11">
        <v>146</v>
      </c>
      <c r="F34" s="11">
        <v>0</v>
      </c>
      <c r="G34" s="11">
        <v>51</v>
      </c>
      <c r="H34" s="11">
        <v>51</v>
      </c>
      <c r="I34" s="11">
        <v>0</v>
      </c>
      <c r="J34" s="11">
        <v>0</v>
      </c>
      <c r="K34" s="11">
        <v>0</v>
      </c>
      <c r="L34" s="11">
        <v>0</v>
      </c>
      <c r="M34" s="11">
        <v>1</v>
      </c>
      <c r="N34" s="11">
        <v>0</v>
      </c>
      <c r="O34" s="11">
        <v>1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</row>
    <row r="35" spans="1:20" ht="12">
      <c r="A35" s="11" t="s">
        <v>111</v>
      </c>
      <c r="B35" s="11" t="s">
        <v>33</v>
      </c>
      <c r="C35" s="12">
        <f t="shared" si="4"/>
        <v>10</v>
      </c>
      <c r="D35" s="11">
        <v>4</v>
      </c>
      <c r="E35" s="11">
        <v>4</v>
      </c>
      <c r="F35" s="11">
        <v>0</v>
      </c>
      <c r="G35" s="11">
        <v>5</v>
      </c>
      <c r="H35" s="11">
        <v>4</v>
      </c>
      <c r="I35" s="11">
        <v>1</v>
      </c>
      <c r="J35" s="11">
        <v>0</v>
      </c>
      <c r="K35" s="11">
        <v>0</v>
      </c>
      <c r="L35" s="11">
        <v>0</v>
      </c>
      <c r="M35" s="11">
        <v>1</v>
      </c>
      <c r="N35" s="11">
        <v>0</v>
      </c>
      <c r="O35" s="11">
        <v>1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</row>
    <row r="36" spans="1:20" ht="12">
      <c r="A36" s="11" t="s">
        <v>112</v>
      </c>
      <c r="B36" s="11" t="s">
        <v>113</v>
      </c>
      <c r="C36" s="12">
        <f t="shared" si="4"/>
        <v>13</v>
      </c>
      <c r="D36" s="11">
        <v>6</v>
      </c>
      <c r="E36" s="11">
        <v>6</v>
      </c>
      <c r="F36" s="11">
        <v>0</v>
      </c>
      <c r="G36" s="11">
        <v>7</v>
      </c>
      <c r="H36" s="11">
        <v>7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</row>
    <row r="38" spans="1:20" s="12" customFormat="1" ht="12">
      <c r="A38" s="12" t="s">
        <v>80</v>
      </c>
      <c r="B38" s="12" t="s">
        <v>114</v>
      </c>
      <c r="C38" s="12">
        <f t="shared" si="4"/>
        <v>579</v>
      </c>
      <c r="D38" s="12">
        <f>SUM(D39:D43)</f>
        <v>472</v>
      </c>
      <c r="E38" s="12">
        <f aca="true" t="shared" si="8" ref="E38:T38">SUM(E39:E43)</f>
        <v>471</v>
      </c>
      <c r="F38" s="12">
        <f t="shared" si="8"/>
        <v>1</v>
      </c>
      <c r="G38" s="12">
        <f t="shared" si="8"/>
        <v>102</v>
      </c>
      <c r="H38" s="12">
        <f t="shared" si="8"/>
        <v>102</v>
      </c>
      <c r="I38" s="12">
        <f t="shared" si="8"/>
        <v>0</v>
      </c>
      <c r="J38" s="12">
        <f>SUM(J39:J43)</f>
        <v>2</v>
      </c>
      <c r="K38" s="12">
        <f>SUM(K39:K43)</f>
        <v>0</v>
      </c>
      <c r="L38" s="12">
        <f>SUM(L39:L43)</f>
        <v>2</v>
      </c>
      <c r="M38" s="12">
        <f t="shared" si="8"/>
        <v>3</v>
      </c>
      <c r="N38" s="12">
        <f t="shared" si="8"/>
        <v>0</v>
      </c>
      <c r="O38" s="12">
        <f t="shared" si="8"/>
        <v>3</v>
      </c>
      <c r="P38" s="12">
        <f t="shared" si="8"/>
        <v>0</v>
      </c>
      <c r="Q38" s="12">
        <f t="shared" si="8"/>
        <v>0</v>
      </c>
      <c r="R38" s="12">
        <f t="shared" si="8"/>
        <v>0</v>
      </c>
      <c r="S38" s="12">
        <f t="shared" si="8"/>
        <v>0</v>
      </c>
      <c r="T38" s="12">
        <f t="shared" si="8"/>
        <v>0</v>
      </c>
    </row>
    <row r="39" spans="1:20" ht="12">
      <c r="A39" s="11" t="s">
        <v>115</v>
      </c>
      <c r="B39" s="11" t="s">
        <v>35</v>
      </c>
      <c r="C39" s="12">
        <f t="shared" si="4"/>
        <v>419</v>
      </c>
      <c r="D39" s="11">
        <v>348</v>
      </c>
      <c r="E39" s="11">
        <v>348</v>
      </c>
      <c r="F39" s="11">
        <v>0</v>
      </c>
      <c r="G39" s="11">
        <v>69</v>
      </c>
      <c r="H39" s="11">
        <v>69</v>
      </c>
      <c r="I39" s="11">
        <v>0</v>
      </c>
      <c r="J39" s="11">
        <v>1</v>
      </c>
      <c r="K39" s="11">
        <v>0</v>
      </c>
      <c r="L39" s="11">
        <v>1</v>
      </c>
      <c r="M39" s="11">
        <v>1</v>
      </c>
      <c r="N39" s="11">
        <v>0</v>
      </c>
      <c r="O39" s="11">
        <v>1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</row>
    <row r="40" spans="1:20" ht="12">
      <c r="A40" s="11" t="s">
        <v>116</v>
      </c>
      <c r="B40" s="11" t="s">
        <v>36</v>
      </c>
      <c r="C40" s="12">
        <f t="shared" si="4"/>
        <v>22</v>
      </c>
      <c r="D40" s="11">
        <v>18</v>
      </c>
      <c r="E40" s="11">
        <v>18</v>
      </c>
      <c r="F40" s="11">
        <v>0</v>
      </c>
      <c r="G40" s="11">
        <v>4</v>
      </c>
      <c r="H40" s="11">
        <v>4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</row>
    <row r="41" spans="1:20" ht="12">
      <c r="A41" s="11" t="s">
        <v>117</v>
      </c>
      <c r="B41" s="11" t="s">
        <v>37</v>
      </c>
      <c r="C41" s="12">
        <f t="shared" si="4"/>
        <v>33</v>
      </c>
      <c r="D41" s="11">
        <v>25</v>
      </c>
      <c r="E41" s="11">
        <v>25</v>
      </c>
      <c r="F41" s="11">
        <v>0</v>
      </c>
      <c r="G41" s="11">
        <v>8</v>
      </c>
      <c r="H41" s="11">
        <v>8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</row>
    <row r="42" spans="1:20" ht="12">
      <c r="A42" s="11" t="s">
        <v>118</v>
      </c>
      <c r="B42" s="11" t="s">
        <v>38</v>
      </c>
      <c r="C42" s="12">
        <f t="shared" si="4"/>
        <v>12</v>
      </c>
      <c r="D42" s="11">
        <v>10</v>
      </c>
      <c r="E42" s="11">
        <v>10</v>
      </c>
      <c r="F42" s="11">
        <v>0</v>
      </c>
      <c r="G42" s="11">
        <v>2</v>
      </c>
      <c r="H42" s="11">
        <v>2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</row>
    <row r="43" spans="1:20" ht="12">
      <c r="A43" s="11" t="s">
        <v>119</v>
      </c>
      <c r="B43" s="11" t="s">
        <v>39</v>
      </c>
      <c r="C43" s="12">
        <f t="shared" si="4"/>
        <v>93</v>
      </c>
      <c r="D43" s="11">
        <v>71</v>
      </c>
      <c r="E43" s="11">
        <v>70</v>
      </c>
      <c r="F43" s="11">
        <v>1</v>
      </c>
      <c r="G43" s="11">
        <v>19</v>
      </c>
      <c r="H43" s="11">
        <v>19</v>
      </c>
      <c r="I43" s="11">
        <v>0</v>
      </c>
      <c r="J43" s="11">
        <v>1</v>
      </c>
      <c r="K43" s="11">
        <v>0</v>
      </c>
      <c r="L43" s="11">
        <v>1</v>
      </c>
      <c r="M43" s="11">
        <v>2</v>
      </c>
      <c r="N43" s="11">
        <v>0</v>
      </c>
      <c r="O43" s="11">
        <v>2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</row>
    <row r="45" spans="1:20" s="12" customFormat="1" ht="12">
      <c r="A45" s="12" t="s">
        <v>80</v>
      </c>
      <c r="B45" s="12" t="s">
        <v>120</v>
      </c>
      <c r="C45" s="12">
        <f t="shared" si="4"/>
        <v>507</v>
      </c>
      <c r="D45" s="12">
        <f>SUM(D46:D53)</f>
        <v>351</v>
      </c>
      <c r="E45" s="12">
        <f aca="true" t="shared" si="9" ref="E45:T45">SUM(E46:E53)</f>
        <v>350</v>
      </c>
      <c r="F45" s="12">
        <f t="shared" si="9"/>
        <v>1</v>
      </c>
      <c r="G45" s="12">
        <f t="shared" si="9"/>
        <v>154</v>
      </c>
      <c r="H45" s="12">
        <f t="shared" si="9"/>
        <v>154</v>
      </c>
      <c r="I45" s="12">
        <f t="shared" si="9"/>
        <v>0</v>
      </c>
      <c r="J45" s="12">
        <f>SUM(J46:J53)</f>
        <v>2</v>
      </c>
      <c r="K45" s="12">
        <f>SUM(K46:K53)</f>
        <v>0</v>
      </c>
      <c r="L45" s="12">
        <f>SUM(L46:L53)</f>
        <v>2</v>
      </c>
      <c r="M45" s="12">
        <f t="shared" si="9"/>
        <v>0</v>
      </c>
      <c r="N45" s="12">
        <f t="shared" si="9"/>
        <v>0</v>
      </c>
      <c r="O45" s="12">
        <f t="shared" si="9"/>
        <v>0</v>
      </c>
      <c r="P45" s="12">
        <f t="shared" si="9"/>
        <v>0</v>
      </c>
      <c r="Q45" s="12">
        <f t="shared" si="9"/>
        <v>0</v>
      </c>
      <c r="R45" s="12">
        <f t="shared" si="9"/>
        <v>0</v>
      </c>
      <c r="S45" s="12">
        <f t="shared" si="9"/>
        <v>0</v>
      </c>
      <c r="T45" s="12">
        <f t="shared" si="9"/>
        <v>0</v>
      </c>
    </row>
    <row r="46" spans="1:20" ht="12">
      <c r="A46" s="11" t="s">
        <v>121</v>
      </c>
      <c r="B46" s="11" t="s">
        <v>41</v>
      </c>
      <c r="C46" s="12">
        <f t="shared" si="4"/>
        <v>131</v>
      </c>
      <c r="D46" s="11">
        <v>80</v>
      </c>
      <c r="E46" s="11">
        <v>80</v>
      </c>
      <c r="F46" s="11">
        <v>0</v>
      </c>
      <c r="G46" s="11">
        <v>51</v>
      </c>
      <c r="H46" s="11">
        <v>51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</row>
    <row r="47" spans="1:20" ht="12">
      <c r="A47" s="11" t="s">
        <v>122</v>
      </c>
      <c r="B47" s="11" t="s">
        <v>123</v>
      </c>
      <c r="C47" s="12">
        <f t="shared" si="4"/>
        <v>15</v>
      </c>
      <c r="D47" s="11">
        <v>7</v>
      </c>
      <c r="E47" s="11">
        <v>7</v>
      </c>
      <c r="F47" s="11">
        <v>0</v>
      </c>
      <c r="G47" s="11">
        <v>8</v>
      </c>
      <c r="H47" s="11">
        <v>8</v>
      </c>
      <c r="I47" s="11">
        <v>0</v>
      </c>
      <c r="J47" s="11">
        <v>0</v>
      </c>
      <c r="K47" s="11">
        <v>0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</row>
    <row r="48" spans="1:20" ht="12">
      <c r="A48" s="11" t="s">
        <v>124</v>
      </c>
      <c r="B48" s="11" t="s">
        <v>42</v>
      </c>
      <c r="C48" s="12">
        <f t="shared" si="4"/>
        <v>99</v>
      </c>
      <c r="D48" s="11">
        <v>75</v>
      </c>
      <c r="E48" s="11">
        <v>74</v>
      </c>
      <c r="F48" s="11">
        <v>1</v>
      </c>
      <c r="G48" s="11">
        <v>24</v>
      </c>
      <c r="H48" s="11">
        <v>24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</row>
    <row r="49" spans="1:20" ht="12">
      <c r="A49" s="11" t="s">
        <v>125</v>
      </c>
      <c r="B49" s="11" t="s">
        <v>43</v>
      </c>
      <c r="C49" s="12">
        <f t="shared" si="4"/>
        <v>59</v>
      </c>
      <c r="D49" s="11">
        <v>51</v>
      </c>
      <c r="E49" s="11">
        <v>51</v>
      </c>
      <c r="F49" s="11">
        <v>0</v>
      </c>
      <c r="G49" s="11">
        <v>8</v>
      </c>
      <c r="H49" s="11">
        <v>8</v>
      </c>
      <c r="I49" s="11">
        <v>0</v>
      </c>
      <c r="J49" s="11">
        <v>0</v>
      </c>
      <c r="K49" s="11">
        <v>0</v>
      </c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</row>
    <row r="50" spans="1:20" ht="12">
      <c r="A50" s="11" t="s">
        <v>126</v>
      </c>
      <c r="B50" s="11" t="s">
        <v>44</v>
      </c>
      <c r="C50" s="12">
        <f t="shared" si="4"/>
        <v>99</v>
      </c>
      <c r="D50" s="11">
        <v>66</v>
      </c>
      <c r="E50" s="11">
        <v>66</v>
      </c>
      <c r="F50" s="11">
        <v>0</v>
      </c>
      <c r="G50" s="11">
        <v>32</v>
      </c>
      <c r="H50" s="11">
        <v>32</v>
      </c>
      <c r="I50" s="11">
        <v>0</v>
      </c>
      <c r="J50" s="11">
        <v>1</v>
      </c>
      <c r="K50" s="11">
        <v>0</v>
      </c>
      <c r="L50" s="11">
        <v>1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  <c r="T50" s="11">
        <v>0</v>
      </c>
    </row>
    <row r="51" spans="1:20" ht="12">
      <c r="A51" s="11" t="s">
        <v>127</v>
      </c>
      <c r="B51" s="11" t="s">
        <v>45</v>
      </c>
      <c r="C51" s="12">
        <f t="shared" si="4"/>
        <v>61</v>
      </c>
      <c r="D51" s="11">
        <v>48</v>
      </c>
      <c r="E51" s="11">
        <v>48</v>
      </c>
      <c r="F51" s="11">
        <v>0</v>
      </c>
      <c r="G51" s="11">
        <v>13</v>
      </c>
      <c r="H51" s="11">
        <v>13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  <c r="T51" s="11">
        <v>0</v>
      </c>
    </row>
    <row r="52" spans="1:20" ht="12">
      <c r="A52" s="11" t="s">
        <v>128</v>
      </c>
      <c r="B52" s="11" t="s">
        <v>46</v>
      </c>
      <c r="C52" s="12">
        <f t="shared" si="4"/>
        <v>8</v>
      </c>
      <c r="D52" s="11">
        <v>5</v>
      </c>
      <c r="E52" s="11">
        <v>5</v>
      </c>
      <c r="F52" s="11">
        <v>0</v>
      </c>
      <c r="G52" s="11">
        <v>3</v>
      </c>
      <c r="H52" s="11">
        <v>3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  <c r="T52" s="11">
        <v>0</v>
      </c>
    </row>
    <row r="53" spans="1:20" ht="12">
      <c r="A53" s="11" t="s">
        <v>129</v>
      </c>
      <c r="B53" s="11" t="s">
        <v>47</v>
      </c>
      <c r="C53" s="12">
        <f t="shared" si="4"/>
        <v>35</v>
      </c>
      <c r="D53" s="11">
        <v>19</v>
      </c>
      <c r="E53" s="11">
        <v>19</v>
      </c>
      <c r="F53" s="11">
        <v>0</v>
      </c>
      <c r="G53" s="11">
        <v>15</v>
      </c>
      <c r="H53" s="11">
        <v>15</v>
      </c>
      <c r="I53" s="11">
        <v>0</v>
      </c>
      <c r="J53" s="11">
        <v>1</v>
      </c>
      <c r="K53" s="11">
        <v>0</v>
      </c>
      <c r="L53" s="11">
        <v>1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</row>
    <row r="55" spans="1:20" s="12" customFormat="1" ht="12">
      <c r="A55" s="12" t="s">
        <v>80</v>
      </c>
      <c r="B55" s="12" t="s">
        <v>130</v>
      </c>
      <c r="C55" s="12">
        <f t="shared" si="4"/>
        <v>712</v>
      </c>
      <c r="D55" s="12">
        <f>SUM(D56:D64)</f>
        <v>282</v>
      </c>
      <c r="E55" s="12">
        <f aca="true" t="shared" si="10" ref="E55:T55">SUM(E56:E64)</f>
        <v>282</v>
      </c>
      <c r="F55" s="12">
        <f t="shared" si="10"/>
        <v>0</v>
      </c>
      <c r="G55" s="12">
        <f t="shared" si="10"/>
        <v>429</v>
      </c>
      <c r="H55" s="12">
        <f t="shared" si="10"/>
        <v>429</v>
      </c>
      <c r="I55" s="12">
        <f t="shared" si="10"/>
        <v>0</v>
      </c>
      <c r="J55" s="12">
        <f>SUM(J56:J64)</f>
        <v>0</v>
      </c>
      <c r="K55" s="12">
        <f>SUM(K56:K64)</f>
        <v>0</v>
      </c>
      <c r="L55" s="12">
        <f>SUM(L56:L64)</f>
        <v>0</v>
      </c>
      <c r="M55" s="12">
        <f t="shared" si="10"/>
        <v>1</v>
      </c>
      <c r="N55" s="12">
        <f t="shared" si="10"/>
        <v>1</v>
      </c>
      <c r="O55" s="12">
        <f t="shared" si="10"/>
        <v>0</v>
      </c>
      <c r="P55" s="12">
        <f t="shared" si="10"/>
        <v>0</v>
      </c>
      <c r="Q55" s="12">
        <f t="shared" si="10"/>
        <v>0</v>
      </c>
      <c r="R55" s="12">
        <f t="shared" si="10"/>
        <v>0</v>
      </c>
      <c r="S55" s="12">
        <f t="shared" si="10"/>
        <v>0</v>
      </c>
      <c r="T55" s="12">
        <f t="shared" si="10"/>
        <v>0</v>
      </c>
    </row>
    <row r="56" spans="1:20" ht="12">
      <c r="A56" s="11" t="s">
        <v>131</v>
      </c>
      <c r="B56" s="11" t="s">
        <v>49</v>
      </c>
      <c r="C56" s="12">
        <f t="shared" si="4"/>
        <v>372</v>
      </c>
      <c r="D56" s="11">
        <v>143</v>
      </c>
      <c r="E56" s="11">
        <v>143</v>
      </c>
      <c r="F56" s="11">
        <v>0</v>
      </c>
      <c r="G56" s="11">
        <v>228</v>
      </c>
      <c r="H56" s="11">
        <v>228</v>
      </c>
      <c r="I56" s="11">
        <v>0</v>
      </c>
      <c r="J56" s="11">
        <v>0</v>
      </c>
      <c r="K56" s="11">
        <v>0</v>
      </c>
      <c r="L56" s="11">
        <v>0</v>
      </c>
      <c r="M56" s="11">
        <v>1</v>
      </c>
      <c r="N56" s="11">
        <v>1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</row>
    <row r="57" spans="1:20" ht="12">
      <c r="A57" s="11" t="s">
        <v>132</v>
      </c>
      <c r="B57" s="11" t="s">
        <v>50</v>
      </c>
      <c r="C57" s="12">
        <f t="shared" si="4"/>
        <v>30</v>
      </c>
      <c r="D57" s="11">
        <v>9</v>
      </c>
      <c r="E57" s="11">
        <v>9</v>
      </c>
      <c r="F57" s="11">
        <v>0</v>
      </c>
      <c r="G57" s="11">
        <v>21</v>
      </c>
      <c r="H57" s="11">
        <v>21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</row>
    <row r="58" spans="1:20" ht="12">
      <c r="A58" s="11" t="s">
        <v>133</v>
      </c>
      <c r="B58" s="11" t="s">
        <v>51</v>
      </c>
      <c r="C58" s="12">
        <f t="shared" si="4"/>
        <v>39</v>
      </c>
      <c r="D58" s="11">
        <v>14</v>
      </c>
      <c r="E58" s="11">
        <v>14</v>
      </c>
      <c r="F58" s="11">
        <v>0</v>
      </c>
      <c r="G58" s="11">
        <v>25</v>
      </c>
      <c r="H58" s="11">
        <v>25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</row>
    <row r="59" spans="1:20" ht="12">
      <c r="A59" s="11" t="s">
        <v>134</v>
      </c>
      <c r="B59" s="11" t="s">
        <v>52</v>
      </c>
      <c r="C59" s="12">
        <f t="shared" si="4"/>
        <v>38</v>
      </c>
      <c r="D59" s="11">
        <v>16</v>
      </c>
      <c r="E59" s="11">
        <v>16</v>
      </c>
      <c r="F59" s="11">
        <v>0</v>
      </c>
      <c r="G59" s="11">
        <v>22</v>
      </c>
      <c r="H59" s="11">
        <v>22</v>
      </c>
      <c r="I59" s="11">
        <v>0</v>
      </c>
      <c r="J59" s="11">
        <v>0</v>
      </c>
      <c r="K59" s="11">
        <v>0</v>
      </c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</row>
    <row r="60" spans="1:20" ht="12">
      <c r="A60" s="11" t="s">
        <v>135</v>
      </c>
      <c r="B60" s="11" t="s">
        <v>53</v>
      </c>
      <c r="C60" s="12">
        <f t="shared" si="4"/>
        <v>23</v>
      </c>
      <c r="D60" s="11">
        <v>10</v>
      </c>
      <c r="E60" s="11">
        <v>10</v>
      </c>
      <c r="F60" s="11">
        <v>0</v>
      </c>
      <c r="G60" s="11">
        <v>13</v>
      </c>
      <c r="H60" s="11">
        <v>13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  <c r="T60" s="11">
        <v>0</v>
      </c>
    </row>
    <row r="61" spans="1:20" ht="12">
      <c r="A61" s="11" t="s">
        <v>136</v>
      </c>
      <c r="B61" s="11" t="s">
        <v>54</v>
      </c>
      <c r="C61" s="12">
        <f t="shared" si="4"/>
        <v>78</v>
      </c>
      <c r="D61" s="11">
        <v>28</v>
      </c>
      <c r="E61" s="11">
        <v>28</v>
      </c>
      <c r="F61" s="11">
        <v>0</v>
      </c>
      <c r="G61" s="11">
        <v>50</v>
      </c>
      <c r="H61" s="11">
        <v>50</v>
      </c>
      <c r="I61" s="11">
        <v>0</v>
      </c>
      <c r="J61" s="11">
        <v>0</v>
      </c>
      <c r="K61" s="11">
        <v>0</v>
      </c>
      <c r="L61" s="11">
        <v>0</v>
      </c>
      <c r="M61" s="11">
        <v>0</v>
      </c>
      <c r="N61" s="11">
        <v>0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  <c r="T61" s="11">
        <v>0</v>
      </c>
    </row>
    <row r="62" spans="1:20" ht="12">
      <c r="A62" s="11" t="s">
        <v>137</v>
      </c>
      <c r="B62" s="11" t="s">
        <v>55</v>
      </c>
      <c r="C62" s="12">
        <f t="shared" si="4"/>
        <v>39</v>
      </c>
      <c r="D62" s="11">
        <v>21</v>
      </c>
      <c r="E62" s="11">
        <v>21</v>
      </c>
      <c r="F62" s="11">
        <v>0</v>
      </c>
      <c r="G62" s="11">
        <v>18</v>
      </c>
      <c r="H62" s="11">
        <v>18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</row>
    <row r="63" spans="1:20" ht="12">
      <c r="A63" s="11" t="s">
        <v>138</v>
      </c>
      <c r="B63" s="11" t="s">
        <v>56</v>
      </c>
      <c r="C63" s="12">
        <f t="shared" si="4"/>
        <v>35</v>
      </c>
      <c r="D63" s="11">
        <v>16</v>
      </c>
      <c r="E63" s="11">
        <v>16</v>
      </c>
      <c r="F63" s="11">
        <v>0</v>
      </c>
      <c r="G63" s="11">
        <v>19</v>
      </c>
      <c r="H63" s="11">
        <v>19</v>
      </c>
      <c r="I63" s="11">
        <v>0</v>
      </c>
      <c r="J63" s="11">
        <v>0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  <c r="T63" s="11">
        <v>0</v>
      </c>
    </row>
    <row r="64" spans="1:20" ht="12">
      <c r="A64" s="11" t="s">
        <v>139</v>
      </c>
      <c r="B64" s="11" t="s">
        <v>57</v>
      </c>
      <c r="C64" s="12">
        <f t="shared" si="4"/>
        <v>58</v>
      </c>
      <c r="D64" s="11">
        <v>25</v>
      </c>
      <c r="E64" s="11">
        <v>25</v>
      </c>
      <c r="F64" s="11">
        <v>0</v>
      </c>
      <c r="G64" s="11">
        <v>33</v>
      </c>
      <c r="H64" s="11">
        <v>33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</row>
    <row r="66" spans="1:20" s="12" customFormat="1" ht="12">
      <c r="A66" s="12" t="s">
        <v>80</v>
      </c>
      <c r="B66" s="12" t="s">
        <v>140</v>
      </c>
      <c r="C66" s="12">
        <f t="shared" si="4"/>
        <v>2415</v>
      </c>
      <c r="D66" s="12">
        <f>SUM(D67:D71)</f>
        <v>823</v>
      </c>
      <c r="E66" s="12">
        <f aca="true" t="shared" si="11" ref="E66:T66">SUM(E67:E71)</f>
        <v>817</v>
      </c>
      <c r="F66" s="12">
        <f t="shared" si="11"/>
        <v>6</v>
      </c>
      <c r="G66" s="12">
        <f t="shared" si="11"/>
        <v>1584</v>
      </c>
      <c r="H66" s="12">
        <f t="shared" si="11"/>
        <v>1578</v>
      </c>
      <c r="I66" s="12">
        <f t="shared" si="11"/>
        <v>6</v>
      </c>
      <c r="J66" s="12">
        <f>SUM(J67:J71)</f>
        <v>5</v>
      </c>
      <c r="K66" s="12">
        <f>SUM(K67:K71)</f>
        <v>2</v>
      </c>
      <c r="L66" s="12">
        <f>SUM(L67:L71)</f>
        <v>3</v>
      </c>
      <c r="M66" s="12">
        <f t="shared" si="11"/>
        <v>3</v>
      </c>
      <c r="N66" s="12">
        <f t="shared" si="11"/>
        <v>0</v>
      </c>
      <c r="O66" s="12">
        <f t="shared" si="11"/>
        <v>2</v>
      </c>
      <c r="P66" s="12">
        <f t="shared" si="11"/>
        <v>1</v>
      </c>
      <c r="Q66" s="12">
        <f t="shared" si="11"/>
        <v>0</v>
      </c>
      <c r="R66" s="12">
        <f t="shared" si="11"/>
        <v>0</v>
      </c>
      <c r="S66" s="12">
        <f t="shared" si="11"/>
        <v>0</v>
      </c>
      <c r="T66" s="12">
        <f t="shared" si="11"/>
        <v>0</v>
      </c>
    </row>
    <row r="67" spans="1:20" ht="12">
      <c r="A67" s="11" t="s">
        <v>141</v>
      </c>
      <c r="B67" s="11" t="s">
        <v>59</v>
      </c>
      <c r="C67" s="12">
        <f t="shared" si="4"/>
        <v>1396</v>
      </c>
      <c r="D67" s="11">
        <v>435</v>
      </c>
      <c r="E67" s="11">
        <v>432</v>
      </c>
      <c r="F67" s="11">
        <v>3</v>
      </c>
      <c r="G67" s="11">
        <v>955</v>
      </c>
      <c r="H67" s="11">
        <v>953</v>
      </c>
      <c r="I67" s="11">
        <v>2</v>
      </c>
      <c r="J67" s="11">
        <v>4</v>
      </c>
      <c r="K67" s="11">
        <v>1</v>
      </c>
      <c r="L67" s="11">
        <v>3</v>
      </c>
      <c r="M67" s="11">
        <v>2</v>
      </c>
      <c r="N67" s="11">
        <v>0</v>
      </c>
      <c r="O67" s="11">
        <v>1</v>
      </c>
      <c r="P67" s="11">
        <v>1</v>
      </c>
      <c r="Q67" s="11">
        <v>0</v>
      </c>
      <c r="R67" s="11">
        <v>0</v>
      </c>
      <c r="S67" s="11">
        <v>0</v>
      </c>
      <c r="T67" s="11">
        <v>0</v>
      </c>
    </row>
    <row r="68" spans="1:20" ht="12">
      <c r="A68" s="11" t="s">
        <v>142</v>
      </c>
      <c r="B68" s="11" t="s">
        <v>60</v>
      </c>
      <c r="C68" s="12">
        <f t="shared" si="4"/>
        <v>210</v>
      </c>
      <c r="D68" s="11">
        <v>74</v>
      </c>
      <c r="E68" s="11">
        <v>74</v>
      </c>
      <c r="F68" s="11">
        <v>0</v>
      </c>
      <c r="G68" s="11">
        <v>136</v>
      </c>
      <c r="H68" s="11">
        <v>136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  <c r="T68" s="11">
        <v>0</v>
      </c>
    </row>
    <row r="69" spans="1:20" ht="12">
      <c r="A69" s="11" t="s">
        <v>143</v>
      </c>
      <c r="B69" s="11" t="s">
        <v>144</v>
      </c>
      <c r="C69" s="12">
        <f t="shared" si="4"/>
        <v>222</v>
      </c>
      <c r="D69" s="11">
        <v>65</v>
      </c>
      <c r="E69" s="11">
        <v>65</v>
      </c>
      <c r="F69" s="11">
        <v>0</v>
      </c>
      <c r="G69" s="11">
        <v>156</v>
      </c>
      <c r="H69" s="11">
        <v>152</v>
      </c>
      <c r="I69" s="11">
        <v>4</v>
      </c>
      <c r="J69" s="11">
        <v>0</v>
      </c>
      <c r="K69" s="11">
        <v>0</v>
      </c>
      <c r="L69" s="11">
        <v>0</v>
      </c>
      <c r="M69" s="11">
        <v>1</v>
      </c>
      <c r="N69" s="11">
        <v>0</v>
      </c>
      <c r="O69" s="11">
        <v>1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</row>
    <row r="70" spans="1:20" ht="12">
      <c r="A70" s="11" t="s">
        <v>145</v>
      </c>
      <c r="B70" s="11" t="s">
        <v>146</v>
      </c>
      <c r="C70" s="12">
        <f t="shared" si="4"/>
        <v>210</v>
      </c>
      <c r="D70" s="11">
        <v>73</v>
      </c>
      <c r="E70" s="11">
        <v>72</v>
      </c>
      <c r="F70" s="11">
        <v>1</v>
      </c>
      <c r="G70" s="11">
        <v>137</v>
      </c>
      <c r="H70" s="11">
        <v>137</v>
      </c>
      <c r="I70" s="11">
        <v>0</v>
      </c>
      <c r="J70" s="11">
        <v>0</v>
      </c>
      <c r="K70" s="11">
        <v>0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  <c r="T70" s="11">
        <v>0</v>
      </c>
    </row>
    <row r="71" spans="1:20" ht="12">
      <c r="A71" s="11" t="s">
        <v>147</v>
      </c>
      <c r="B71" s="11" t="s">
        <v>61</v>
      </c>
      <c r="C71" s="12">
        <f t="shared" si="4"/>
        <v>377</v>
      </c>
      <c r="D71" s="11">
        <v>176</v>
      </c>
      <c r="E71" s="11">
        <v>174</v>
      </c>
      <c r="F71" s="11">
        <v>2</v>
      </c>
      <c r="G71" s="11">
        <v>200</v>
      </c>
      <c r="H71" s="11">
        <v>200</v>
      </c>
      <c r="I71" s="11">
        <v>0</v>
      </c>
      <c r="J71" s="11">
        <v>1</v>
      </c>
      <c r="K71" s="11">
        <v>1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</row>
    <row r="73" spans="1:20" s="12" customFormat="1" ht="12">
      <c r="A73" s="12" t="s">
        <v>80</v>
      </c>
      <c r="B73" s="12" t="s">
        <v>148</v>
      </c>
      <c r="C73" s="12">
        <f t="shared" si="4"/>
        <v>1628</v>
      </c>
      <c r="D73" s="12">
        <f>SUM(D74:D80)</f>
        <v>791</v>
      </c>
      <c r="E73" s="12">
        <f aca="true" t="shared" si="12" ref="E73:T73">SUM(E74:E80)</f>
        <v>784</v>
      </c>
      <c r="F73" s="12">
        <f t="shared" si="12"/>
        <v>7</v>
      </c>
      <c r="G73" s="12">
        <f t="shared" si="12"/>
        <v>827</v>
      </c>
      <c r="H73" s="12">
        <f t="shared" si="12"/>
        <v>699</v>
      </c>
      <c r="I73" s="12">
        <f t="shared" si="12"/>
        <v>128</v>
      </c>
      <c r="J73" s="12">
        <f>SUM(J74:J80)</f>
        <v>10</v>
      </c>
      <c r="K73" s="12">
        <f>SUM(K74:K80)</f>
        <v>5</v>
      </c>
      <c r="L73" s="12">
        <f>SUM(L74:L80)</f>
        <v>5</v>
      </c>
      <c r="M73" s="12">
        <f t="shared" si="12"/>
        <v>0</v>
      </c>
      <c r="N73" s="12">
        <f t="shared" si="12"/>
        <v>0</v>
      </c>
      <c r="O73" s="12">
        <f t="shared" si="12"/>
        <v>0</v>
      </c>
      <c r="P73" s="12">
        <f t="shared" si="12"/>
        <v>0</v>
      </c>
      <c r="Q73" s="12">
        <f t="shared" si="12"/>
        <v>0</v>
      </c>
      <c r="R73" s="12">
        <f t="shared" si="12"/>
        <v>0</v>
      </c>
      <c r="S73" s="12">
        <f t="shared" si="12"/>
        <v>0</v>
      </c>
      <c r="T73" s="12">
        <f t="shared" si="12"/>
        <v>0</v>
      </c>
    </row>
    <row r="74" spans="1:20" ht="12">
      <c r="A74" s="11" t="s">
        <v>149</v>
      </c>
      <c r="B74" s="11" t="s">
        <v>63</v>
      </c>
      <c r="C74" s="12">
        <f t="shared" si="4"/>
        <v>751</v>
      </c>
      <c r="D74" s="11">
        <v>367</v>
      </c>
      <c r="E74" s="11">
        <v>364</v>
      </c>
      <c r="F74" s="11">
        <v>3</v>
      </c>
      <c r="G74" s="11">
        <v>378</v>
      </c>
      <c r="H74" s="11">
        <v>299</v>
      </c>
      <c r="I74" s="11">
        <v>79</v>
      </c>
      <c r="J74" s="11">
        <v>6</v>
      </c>
      <c r="K74" s="11">
        <v>4</v>
      </c>
      <c r="L74" s="11">
        <v>2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</row>
    <row r="75" spans="1:20" ht="12">
      <c r="A75" s="11" t="s">
        <v>150</v>
      </c>
      <c r="B75" s="11" t="s">
        <v>64</v>
      </c>
      <c r="C75" s="12">
        <f t="shared" si="4"/>
        <v>135</v>
      </c>
      <c r="D75" s="11">
        <v>46</v>
      </c>
      <c r="E75" s="11">
        <v>46</v>
      </c>
      <c r="F75" s="11">
        <v>0</v>
      </c>
      <c r="G75" s="11">
        <v>88</v>
      </c>
      <c r="H75" s="11">
        <v>83</v>
      </c>
      <c r="I75" s="11">
        <v>5</v>
      </c>
      <c r="J75" s="11">
        <v>1</v>
      </c>
      <c r="K75" s="11">
        <v>0</v>
      </c>
      <c r="L75" s="11">
        <v>1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</row>
    <row r="76" spans="1:20" ht="12">
      <c r="A76" s="11" t="s">
        <v>151</v>
      </c>
      <c r="B76" s="11" t="s">
        <v>65</v>
      </c>
      <c r="C76" s="12">
        <f t="shared" si="4"/>
        <v>8</v>
      </c>
      <c r="D76" s="11">
        <v>3</v>
      </c>
      <c r="E76" s="11">
        <v>3</v>
      </c>
      <c r="F76" s="11">
        <v>0</v>
      </c>
      <c r="G76" s="11">
        <v>5</v>
      </c>
      <c r="H76" s="11">
        <v>4</v>
      </c>
      <c r="I76" s="11">
        <v>1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</row>
    <row r="77" spans="1:20" ht="12">
      <c r="A77" s="11" t="s">
        <v>152</v>
      </c>
      <c r="B77" s="11" t="s">
        <v>153</v>
      </c>
      <c r="C77" s="12">
        <f aca="true" t="shared" si="13" ref="C77:C93">SUM(D77,G77,J77,M77,Q77)</f>
        <v>13</v>
      </c>
      <c r="D77" s="11">
        <v>12</v>
      </c>
      <c r="E77" s="11">
        <v>11</v>
      </c>
      <c r="F77" s="11">
        <v>1</v>
      </c>
      <c r="G77" s="11">
        <v>1</v>
      </c>
      <c r="H77" s="11">
        <v>1</v>
      </c>
      <c r="I77" s="11">
        <v>0</v>
      </c>
      <c r="J77" s="11">
        <v>0</v>
      </c>
      <c r="K77" s="11">
        <v>0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</row>
    <row r="78" spans="1:20" ht="12">
      <c r="A78" s="11" t="s">
        <v>154</v>
      </c>
      <c r="B78" s="11" t="s">
        <v>155</v>
      </c>
      <c r="C78" s="12">
        <f t="shared" si="13"/>
        <v>207</v>
      </c>
      <c r="D78" s="11">
        <v>126</v>
      </c>
      <c r="E78" s="11">
        <v>124</v>
      </c>
      <c r="F78" s="11">
        <v>2</v>
      </c>
      <c r="G78" s="11">
        <v>80</v>
      </c>
      <c r="H78" s="11">
        <v>74</v>
      </c>
      <c r="I78" s="11">
        <v>6</v>
      </c>
      <c r="J78" s="11">
        <v>1</v>
      </c>
      <c r="K78" s="11">
        <v>0</v>
      </c>
      <c r="L78" s="11">
        <v>1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</row>
    <row r="79" spans="1:20" ht="12">
      <c r="A79" s="11" t="s">
        <v>156</v>
      </c>
      <c r="B79" s="11" t="s">
        <v>66</v>
      </c>
      <c r="C79" s="12">
        <f t="shared" si="13"/>
        <v>342</v>
      </c>
      <c r="D79" s="11">
        <v>177</v>
      </c>
      <c r="E79" s="11">
        <v>176</v>
      </c>
      <c r="F79" s="11">
        <v>1</v>
      </c>
      <c r="G79" s="11">
        <v>163</v>
      </c>
      <c r="H79" s="11">
        <v>133</v>
      </c>
      <c r="I79" s="11">
        <v>30</v>
      </c>
      <c r="J79" s="11">
        <v>2</v>
      </c>
      <c r="K79" s="11">
        <v>1</v>
      </c>
      <c r="L79" s="11">
        <v>1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</row>
    <row r="80" spans="1:20" ht="12">
      <c r="A80" s="11" t="s">
        <v>157</v>
      </c>
      <c r="B80" s="11" t="s">
        <v>67</v>
      </c>
      <c r="C80" s="12">
        <f t="shared" si="13"/>
        <v>172</v>
      </c>
      <c r="D80" s="11">
        <v>60</v>
      </c>
      <c r="E80" s="11">
        <v>60</v>
      </c>
      <c r="F80" s="11">
        <v>0</v>
      </c>
      <c r="G80" s="11">
        <v>112</v>
      </c>
      <c r="H80" s="11">
        <v>105</v>
      </c>
      <c r="I80" s="11">
        <v>7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</row>
    <row r="82" spans="1:20" s="12" customFormat="1" ht="12">
      <c r="A82" s="12" t="s">
        <v>80</v>
      </c>
      <c r="B82" s="12" t="s">
        <v>158</v>
      </c>
      <c r="C82" s="12">
        <f t="shared" si="13"/>
        <v>1964</v>
      </c>
      <c r="D82" s="12">
        <f>SUM(D83:D85)</f>
        <v>801</v>
      </c>
      <c r="E82" s="12">
        <f aca="true" t="shared" si="14" ref="E82:T82">SUM(E83:E85)</f>
        <v>793</v>
      </c>
      <c r="F82" s="12">
        <f t="shared" si="14"/>
        <v>8</v>
      </c>
      <c r="G82" s="12">
        <f t="shared" si="14"/>
        <v>1156</v>
      </c>
      <c r="H82" s="12">
        <f t="shared" si="14"/>
        <v>1146</v>
      </c>
      <c r="I82" s="12">
        <f t="shared" si="14"/>
        <v>10</v>
      </c>
      <c r="J82" s="12">
        <f>SUM(J83:J85)</f>
        <v>4</v>
      </c>
      <c r="K82" s="12">
        <f>SUM(K83:K85)</f>
        <v>0</v>
      </c>
      <c r="L82" s="12">
        <f>SUM(L83:L85)</f>
        <v>4</v>
      </c>
      <c r="M82" s="12">
        <f t="shared" si="14"/>
        <v>3</v>
      </c>
      <c r="N82" s="12">
        <f t="shared" si="14"/>
        <v>3</v>
      </c>
      <c r="O82" s="12">
        <f t="shared" si="14"/>
        <v>0</v>
      </c>
      <c r="P82" s="12">
        <f t="shared" si="14"/>
        <v>0</v>
      </c>
      <c r="Q82" s="12">
        <f t="shared" si="14"/>
        <v>0</v>
      </c>
      <c r="R82" s="12">
        <f t="shared" si="14"/>
        <v>0</v>
      </c>
      <c r="S82" s="12">
        <f t="shared" si="14"/>
        <v>0</v>
      </c>
      <c r="T82" s="12">
        <f t="shared" si="14"/>
        <v>0</v>
      </c>
    </row>
    <row r="83" spans="1:20" ht="12">
      <c r="A83" s="11" t="s">
        <v>159</v>
      </c>
      <c r="B83" s="11" t="s">
        <v>69</v>
      </c>
      <c r="C83" s="12">
        <f t="shared" si="13"/>
        <v>1656</v>
      </c>
      <c r="D83" s="11">
        <v>674</v>
      </c>
      <c r="E83" s="11">
        <v>669</v>
      </c>
      <c r="F83" s="11">
        <v>5</v>
      </c>
      <c r="G83" s="11">
        <v>975</v>
      </c>
      <c r="H83" s="11">
        <v>965</v>
      </c>
      <c r="I83" s="11">
        <v>10</v>
      </c>
      <c r="J83" s="11">
        <v>4</v>
      </c>
      <c r="K83" s="11">
        <v>0</v>
      </c>
      <c r="L83" s="11">
        <v>4</v>
      </c>
      <c r="M83" s="11">
        <v>3</v>
      </c>
      <c r="N83" s="11">
        <v>3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</row>
    <row r="84" spans="1:20" ht="12">
      <c r="A84" s="11" t="s">
        <v>160</v>
      </c>
      <c r="B84" s="11" t="s">
        <v>70</v>
      </c>
      <c r="C84" s="12">
        <f t="shared" si="13"/>
        <v>84</v>
      </c>
      <c r="D84" s="11">
        <v>40</v>
      </c>
      <c r="E84" s="11">
        <v>37</v>
      </c>
      <c r="F84" s="11">
        <v>3</v>
      </c>
      <c r="G84" s="11">
        <v>44</v>
      </c>
      <c r="H84" s="11">
        <v>44</v>
      </c>
      <c r="I84" s="11">
        <v>0</v>
      </c>
      <c r="J84" s="11">
        <v>0</v>
      </c>
      <c r="K84" s="11">
        <v>0</v>
      </c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</row>
    <row r="85" spans="1:20" ht="12">
      <c r="A85" s="11" t="s">
        <v>161</v>
      </c>
      <c r="B85" s="11" t="s">
        <v>71</v>
      </c>
      <c r="C85" s="12">
        <f t="shared" si="13"/>
        <v>224</v>
      </c>
      <c r="D85" s="11">
        <v>87</v>
      </c>
      <c r="E85" s="11">
        <v>87</v>
      </c>
      <c r="F85" s="11">
        <v>0</v>
      </c>
      <c r="G85" s="11">
        <v>137</v>
      </c>
      <c r="H85" s="11">
        <v>137</v>
      </c>
      <c r="I85" s="11">
        <v>0</v>
      </c>
      <c r="J85" s="11">
        <v>0</v>
      </c>
      <c r="K85" s="11">
        <v>0</v>
      </c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</row>
    <row r="87" spans="1:20" s="12" customFormat="1" ht="12">
      <c r="A87" s="12" t="s">
        <v>80</v>
      </c>
      <c r="B87" s="12" t="s">
        <v>162</v>
      </c>
      <c r="C87" s="12">
        <f t="shared" si="13"/>
        <v>1467</v>
      </c>
      <c r="D87" s="12">
        <f>SUM(D88:D93)</f>
        <v>606</v>
      </c>
      <c r="E87" s="12">
        <f aca="true" t="shared" si="15" ref="E87:Q87">SUM(E88:E93)</f>
        <v>606</v>
      </c>
      <c r="F87" s="12">
        <f t="shared" si="15"/>
        <v>0</v>
      </c>
      <c r="G87" s="12">
        <f t="shared" si="15"/>
        <v>855</v>
      </c>
      <c r="H87" s="12">
        <f t="shared" si="15"/>
        <v>848</v>
      </c>
      <c r="I87" s="12">
        <f t="shared" si="15"/>
        <v>7</v>
      </c>
      <c r="J87" s="12">
        <f t="shared" si="15"/>
        <v>5</v>
      </c>
      <c r="K87" s="12">
        <f t="shared" si="15"/>
        <v>1</v>
      </c>
      <c r="L87" s="12">
        <f t="shared" si="15"/>
        <v>4</v>
      </c>
      <c r="M87" s="12">
        <f t="shared" si="15"/>
        <v>1</v>
      </c>
      <c r="N87" s="12">
        <f t="shared" si="15"/>
        <v>1</v>
      </c>
      <c r="O87" s="12">
        <f t="shared" si="15"/>
        <v>0</v>
      </c>
      <c r="P87" s="12">
        <f t="shared" si="15"/>
        <v>0</v>
      </c>
      <c r="Q87" s="12">
        <f t="shared" si="15"/>
        <v>0</v>
      </c>
      <c r="R87" s="12">
        <f>SUM(R88:R93)</f>
        <v>0</v>
      </c>
      <c r="S87" s="12">
        <f>SUM(S88:S93)</f>
        <v>0</v>
      </c>
      <c r="T87" s="12">
        <f>SUM(T88:T93)</f>
        <v>0</v>
      </c>
    </row>
    <row r="88" spans="1:20" ht="12">
      <c r="A88" s="11" t="s">
        <v>163</v>
      </c>
      <c r="B88" s="11" t="s">
        <v>73</v>
      </c>
      <c r="C88" s="12">
        <f t="shared" si="13"/>
        <v>679</v>
      </c>
      <c r="D88" s="11">
        <v>280</v>
      </c>
      <c r="E88" s="11">
        <v>280</v>
      </c>
      <c r="F88" s="11">
        <v>0</v>
      </c>
      <c r="G88" s="11">
        <v>397</v>
      </c>
      <c r="H88" s="11">
        <v>393</v>
      </c>
      <c r="I88" s="11">
        <v>4</v>
      </c>
      <c r="J88" s="11">
        <v>2</v>
      </c>
      <c r="K88" s="11">
        <v>0</v>
      </c>
      <c r="L88" s="11">
        <v>2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</row>
    <row r="89" spans="1:20" ht="12">
      <c r="A89" s="11" t="s">
        <v>164</v>
      </c>
      <c r="B89" s="11" t="s">
        <v>74</v>
      </c>
      <c r="C89" s="12">
        <f t="shared" si="13"/>
        <v>87</v>
      </c>
      <c r="D89" s="11">
        <v>39</v>
      </c>
      <c r="E89" s="11">
        <v>39</v>
      </c>
      <c r="F89" s="11">
        <v>0</v>
      </c>
      <c r="G89" s="11">
        <v>46</v>
      </c>
      <c r="H89" s="11">
        <v>46</v>
      </c>
      <c r="I89" s="11">
        <v>0</v>
      </c>
      <c r="J89" s="11">
        <v>1</v>
      </c>
      <c r="K89" s="11">
        <v>1</v>
      </c>
      <c r="L89" s="11">
        <v>0</v>
      </c>
      <c r="M89" s="11">
        <v>1</v>
      </c>
      <c r="N89" s="11">
        <v>1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</row>
    <row r="90" spans="1:20" ht="12">
      <c r="A90" s="11" t="s">
        <v>165</v>
      </c>
      <c r="B90" s="11" t="s">
        <v>166</v>
      </c>
      <c r="C90" s="12">
        <f t="shared" si="13"/>
        <v>68</v>
      </c>
      <c r="D90" s="11">
        <v>30</v>
      </c>
      <c r="E90" s="11">
        <v>30</v>
      </c>
      <c r="F90" s="11">
        <v>0</v>
      </c>
      <c r="G90" s="11">
        <v>38</v>
      </c>
      <c r="H90" s="11">
        <v>37</v>
      </c>
      <c r="I90" s="11">
        <v>1</v>
      </c>
      <c r="J90" s="11">
        <v>0</v>
      </c>
      <c r="K90" s="11">
        <v>0</v>
      </c>
      <c r="L90" s="11">
        <v>0</v>
      </c>
      <c r="M90" s="11">
        <v>0</v>
      </c>
      <c r="N90" s="11">
        <v>0</v>
      </c>
      <c r="O90" s="11">
        <v>0</v>
      </c>
      <c r="P90" s="11">
        <v>0</v>
      </c>
      <c r="Q90" s="11">
        <v>0</v>
      </c>
      <c r="R90" s="11">
        <v>0</v>
      </c>
      <c r="S90" s="11">
        <v>0</v>
      </c>
      <c r="T90" s="11">
        <v>0</v>
      </c>
    </row>
    <row r="91" spans="1:20" ht="12">
      <c r="A91" s="11" t="s">
        <v>167</v>
      </c>
      <c r="B91" s="11" t="s">
        <v>75</v>
      </c>
      <c r="C91" s="12">
        <f t="shared" si="13"/>
        <v>93</v>
      </c>
      <c r="D91" s="11">
        <v>37</v>
      </c>
      <c r="E91" s="11">
        <v>37</v>
      </c>
      <c r="F91" s="11">
        <v>0</v>
      </c>
      <c r="G91" s="11">
        <v>56</v>
      </c>
      <c r="H91" s="11">
        <v>56</v>
      </c>
      <c r="I91" s="11">
        <v>0</v>
      </c>
      <c r="J91" s="11">
        <v>0</v>
      </c>
      <c r="K91" s="11">
        <v>0</v>
      </c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</row>
    <row r="92" spans="1:20" ht="12">
      <c r="A92" s="11" t="s">
        <v>168</v>
      </c>
      <c r="B92" s="11" t="s">
        <v>76</v>
      </c>
      <c r="C92" s="12">
        <f t="shared" si="13"/>
        <v>321</v>
      </c>
      <c r="D92" s="11">
        <v>143</v>
      </c>
      <c r="E92" s="11">
        <v>143</v>
      </c>
      <c r="F92" s="11">
        <v>0</v>
      </c>
      <c r="G92" s="11">
        <v>177</v>
      </c>
      <c r="H92" s="11">
        <v>176</v>
      </c>
      <c r="I92" s="11">
        <v>1</v>
      </c>
      <c r="J92" s="11">
        <v>1</v>
      </c>
      <c r="K92" s="11">
        <v>0</v>
      </c>
      <c r="L92" s="11">
        <v>1</v>
      </c>
      <c r="M92" s="11">
        <v>0</v>
      </c>
      <c r="N92" s="11">
        <v>0</v>
      </c>
      <c r="O92" s="11">
        <v>0</v>
      </c>
      <c r="P92" s="11">
        <v>0</v>
      </c>
      <c r="Q92" s="11">
        <v>0</v>
      </c>
      <c r="R92" s="11">
        <v>0</v>
      </c>
      <c r="S92" s="11">
        <v>0</v>
      </c>
      <c r="T92" s="11">
        <v>0</v>
      </c>
    </row>
    <row r="93" spans="1:20" ht="12">
      <c r="A93" s="11" t="s">
        <v>169</v>
      </c>
      <c r="B93" s="11" t="s">
        <v>77</v>
      </c>
      <c r="C93" s="12">
        <f t="shared" si="13"/>
        <v>219</v>
      </c>
      <c r="D93" s="11">
        <v>77</v>
      </c>
      <c r="E93" s="11">
        <v>77</v>
      </c>
      <c r="F93" s="11">
        <v>0</v>
      </c>
      <c r="G93" s="11">
        <v>141</v>
      </c>
      <c r="H93" s="11">
        <v>140</v>
      </c>
      <c r="I93" s="11">
        <v>1</v>
      </c>
      <c r="J93" s="11">
        <v>1</v>
      </c>
      <c r="K93" s="11">
        <v>0</v>
      </c>
      <c r="L93" s="11">
        <v>1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2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00390625" defaultRowHeight="13.5"/>
  <cols>
    <col min="1" max="1" width="5.375" style="11" bestFit="1" customWidth="1"/>
    <col min="2" max="2" width="18.625" style="11" bestFit="1" customWidth="1"/>
    <col min="3" max="19" width="6.375" style="11" customWidth="1"/>
    <col min="20" max="16384" width="9.00390625" style="11" customWidth="1"/>
  </cols>
  <sheetData>
    <row r="1" spans="3:16" ht="12">
      <c r="C1" s="11" t="s">
        <v>187</v>
      </c>
      <c r="F1" s="11" t="s">
        <v>190</v>
      </c>
      <c r="I1" s="11" t="s">
        <v>260</v>
      </c>
      <c r="L1" s="11" t="s">
        <v>191</v>
      </c>
      <c r="P1" s="11" t="s">
        <v>192</v>
      </c>
    </row>
    <row r="2" spans="1:19" ht="12">
      <c r="A2" s="11" t="s">
        <v>261</v>
      </c>
      <c r="B2" s="11" t="s">
        <v>79</v>
      </c>
      <c r="C2" s="11" t="s">
        <v>193</v>
      </c>
      <c r="D2" s="11" t="s">
        <v>188</v>
      </c>
      <c r="E2" s="11" t="s">
        <v>189</v>
      </c>
      <c r="F2" s="11" t="s">
        <v>193</v>
      </c>
      <c r="G2" s="11" t="s">
        <v>188</v>
      </c>
      <c r="H2" s="11" t="s">
        <v>189</v>
      </c>
      <c r="I2" s="11" t="s">
        <v>193</v>
      </c>
      <c r="J2" s="11" t="s">
        <v>188</v>
      </c>
      <c r="K2" s="11" t="s">
        <v>189</v>
      </c>
      <c r="L2" s="11" t="s">
        <v>193</v>
      </c>
      <c r="M2" s="11" t="s">
        <v>188</v>
      </c>
      <c r="N2" s="11" t="s">
        <v>189</v>
      </c>
      <c r="O2" s="11" t="s">
        <v>192</v>
      </c>
      <c r="P2" s="11" t="s">
        <v>193</v>
      </c>
      <c r="Q2" s="11" t="s">
        <v>188</v>
      </c>
      <c r="R2" s="11" t="s">
        <v>189</v>
      </c>
      <c r="S2" s="11" t="s">
        <v>192</v>
      </c>
    </row>
    <row r="3" spans="1:19" ht="12">
      <c r="A3" s="11" t="s">
        <v>80</v>
      </c>
      <c r="B3" s="11" t="s">
        <v>193</v>
      </c>
      <c r="C3" s="11">
        <v>0</v>
      </c>
      <c r="D3" s="11">
        <v>0</v>
      </c>
      <c r="E3" s="11">
        <v>0</v>
      </c>
      <c r="F3" s="11">
        <v>0</v>
      </c>
      <c r="G3" s="11">
        <v>0</v>
      </c>
      <c r="H3" s="11">
        <v>0</v>
      </c>
      <c r="I3" s="11">
        <v>0</v>
      </c>
      <c r="J3" s="11">
        <v>0</v>
      </c>
      <c r="K3" s="11">
        <v>0</v>
      </c>
      <c r="L3" s="11">
        <v>0</v>
      </c>
      <c r="M3" s="11">
        <v>0</v>
      </c>
      <c r="N3" s="11">
        <v>0</v>
      </c>
      <c r="O3" s="11">
        <v>0</v>
      </c>
      <c r="P3" s="11">
        <v>0</v>
      </c>
      <c r="Q3" s="11">
        <v>0</v>
      </c>
      <c r="R3" s="11">
        <v>0</v>
      </c>
      <c r="S3" s="11">
        <v>0</v>
      </c>
    </row>
    <row r="4" spans="1:19" ht="12">
      <c r="A4" s="11" t="s">
        <v>80</v>
      </c>
      <c r="B4" s="11" t="s">
        <v>195</v>
      </c>
      <c r="C4" s="11">
        <v>0</v>
      </c>
      <c r="D4" s="11">
        <v>0</v>
      </c>
      <c r="E4" s="11">
        <v>0</v>
      </c>
      <c r="F4" s="11">
        <v>0</v>
      </c>
      <c r="G4" s="11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1">
        <v>0</v>
      </c>
      <c r="Q4" s="11">
        <v>0</v>
      </c>
      <c r="R4" s="11">
        <v>0</v>
      </c>
      <c r="S4" s="11">
        <v>0</v>
      </c>
    </row>
    <row r="5" spans="1:19" ht="12">
      <c r="A5" s="11" t="s">
        <v>80</v>
      </c>
      <c r="B5" s="11" t="s">
        <v>196</v>
      </c>
      <c r="C5" s="11">
        <v>0</v>
      </c>
      <c r="D5" s="11">
        <v>0</v>
      </c>
      <c r="E5" s="11">
        <v>0</v>
      </c>
      <c r="F5" s="11">
        <v>0</v>
      </c>
      <c r="G5" s="11">
        <v>0</v>
      </c>
      <c r="H5" s="11">
        <v>0</v>
      </c>
      <c r="I5" s="11">
        <v>0</v>
      </c>
      <c r="J5" s="11">
        <v>0</v>
      </c>
      <c r="K5" s="11">
        <v>0</v>
      </c>
      <c r="L5" s="11">
        <v>0</v>
      </c>
      <c r="M5" s="11">
        <v>0</v>
      </c>
      <c r="N5" s="11">
        <v>0</v>
      </c>
      <c r="O5" s="11">
        <v>0</v>
      </c>
      <c r="P5" s="11">
        <v>0</v>
      </c>
      <c r="Q5" s="11">
        <v>0</v>
      </c>
      <c r="R5" s="11">
        <v>0</v>
      </c>
      <c r="S5" s="11">
        <v>0</v>
      </c>
    </row>
    <row r="6" spans="1:19" ht="12">
      <c r="A6" s="11" t="s">
        <v>80</v>
      </c>
      <c r="B6" s="11" t="s">
        <v>81</v>
      </c>
      <c r="C6" s="11">
        <v>0</v>
      </c>
      <c r="D6" s="11">
        <v>0</v>
      </c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Q6" s="11">
        <v>0</v>
      </c>
      <c r="R6" s="11">
        <v>0</v>
      </c>
      <c r="S6" s="11">
        <v>0</v>
      </c>
    </row>
    <row r="7" spans="1:19" ht="12">
      <c r="A7" s="11" t="s">
        <v>82</v>
      </c>
      <c r="B7" s="11" t="s">
        <v>8</v>
      </c>
      <c r="C7" s="11">
        <v>1135</v>
      </c>
      <c r="D7" s="11">
        <v>1130</v>
      </c>
      <c r="E7" s="11">
        <v>5</v>
      </c>
      <c r="F7" s="11">
        <v>1711</v>
      </c>
      <c r="G7" s="11">
        <v>1710</v>
      </c>
      <c r="H7" s="11">
        <v>1</v>
      </c>
      <c r="I7" s="11">
        <v>4</v>
      </c>
      <c r="J7" s="11">
        <v>1</v>
      </c>
      <c r="K7" s="11">
        <v>3</v>
      </c>
      <c r="L7" s="11">
        <v>2</v>
      </c>
      <c r="M7" s="11">
        <v>0</v>
      </c>
      <c r="N7" s="11">
        <v>2</v>
      </c>
      <c r="O7" s="11">
        <v>0</v>
      </c>
      <c r="P7" s="11">
        <v>1</v>
      </c>
      <c r="Q7" s="11">
        <v>0</v>
      </c>
      <c r="R7" s="11">
        <v>1</v>
      </c>
      <c r="S7" s="11">
        <v>0</v>
      </c>
    </row>
    <row r="8" spans="1:19" ht="12">
      <c r="A8" s="11" t="s">
        <v>83</v>
      </c>
      <c r="B8" s="11" t="s">
        <v>9</v>
      </c>
      <c r="C8" s="11">
        <v>58</v>
      </c>
      <c r="D8" s="11">
        <v>58</v>
      </c>
      <c r="E8" s="11">
        <v>0</v>
      </c>
      <c r="F8" s="11">
        <v>151</v>
      </c>
      <c r="G8" s="11">
        <v>151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Q8" s="11">
        <v>0</v>
      </c>
      <c r="R8" s="11">
        <v>0</v>
      </c>
      <c r="S8" s="11">
        <v>0</v>
      </c>
    </row>
    <row r="9" spans="1:19" ht="12">
      <c r="A9" s="11" t="s">
        <v>80</v>
      </c>
      <c r="B9" s="11" t="s">
        <v>87</v>
      </c>
      <c r="C9" s="11">
        <v>0</v>
      </c>
      <c r="D9" s="11">
        <v>0</v>
      </c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</row>
    <row r="10" spans="1:19" ht="12">
      <c r="A10" s="11" t="s">
        <v>88</v>
      </c>
      <c r="B10" s="11" t="s">
        <v>14</v>
      </c>
      <c r="C10" s="11">
        <v>1367</v>
      </c>
      <c r="D10" s="11">
        <v>1365</v>
      </c>
      <c r="E10" s="11">
        <v>2</v>
      </c>
      <c r="F10" s="11">
        <v>952</v>
      </c>
      <c r="G10" s="11">
        <v>951</v>
      </c>
      <c r="H10" s="11">
        <v>1</v>
      </c>
      <c r="I10" s="11">
        <v>5</v>
      </c>
      <c r="J10" s="11">
        <v>3</v>
      </c>
      <c r="K10" s="11">
        <v>2</v>
      </c>
      <c r="L10" s="11">
        <v>6</v>
      </c>
      <c r="M10" s="11">
        <v>4</v>
      </c>
      <c r="N10" s="11">
        <v>2</v>
      </c>
      <c r="O10" s="11">
        <v>0</v>
      </c>
      <c r="P10" s="11">
        <v>1</v>
      </c>
      <c r="Q10" s="11">
        <v>1</v>
      </c>
      <c r="R10" s="11">
        <v>0</v>
      </c>
      <c r="S10" s="11">
        <v>0</v>
      </c>
    </row>
    <row r="11" spans="1:19" ht="12">
      <c r="A11" s="11" t="s">
        <v>89</v>
      </c>
      <c r="B11" s="11" t="s">
        <v>15</v>
      </c>
      <c r="C11" s="11">
        <v>225</v>
      </c>
      <c r="D11" s="11">
        <v>225</v>
      </c>
      <c r="E11" s="11">
        <v>0</v>
      </c>
      <c r="F11" s="11">
        <v>145</v>
      </c>
      <c r="G11" s="11">
        <v>145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</row>
    <row r="12" spans="1:19" ht="12">
      <c r="A12" s="11" t="s">
        <v>90</v>
      </c>
      <c r="B12" s="11" t="s">
        <v>16</v>
      </c>
      <c r="C12" s="11">
        <v>85</v>
      </c>
      <c r="D12" s="11">
        <v>85</v>
      </c>
      <c r="E12" s="11">
        <v>0</v>
      </c>
      <c r="F12" s="11">
        <v>80</v>
      </c>
      <c r="G12" s="11">
        <v>80</v>
      </c>
      <c r="H12" s="11">
        <v>0</v>
      </c>
      <c r="I12" s="11">
        <v>0</v>
      </c>
      <c r="J12" s="11">
        <v>0</v>
      </c>
      <c r="K12" s="11">
        <v>0</v>
      </c>
      <c r="L12" s="11">
        <v>1</v>
      </c>
      <c r="M12" s="11">
        <v>0</v>
      </c>
      <c r="N12" s="11">
        <v>1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</row>
    <row r="13" spans="1:19" ht="12">
      <c r="A13" s="11" t="s">
        <v>91</v>
      </c>
      <c r="B13" s="11" t="s">
        <v>92</v>
      </c>
      <c r="C13" s="11">
        <v>11</v>
      </c>
      <c r="D13" s="11">
        <v>11</v>
      </c>
      <c r="E13" s="11">
        <v>0</v>
      </c>
      <c r="F13" s="11">
        <v>9</v>
      </c>
      <c r="G13" s="11">
        <v>9</v>
      </c>
      <c r="H13" s="11"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</row>
    <row r="14" spans="1:19" ht="12">
      <c r="A14" s="11" t="s">
        <v>93</v>
      </c>
      <c r="B14" s="11" t="s">
        <v>17</v>
      </c>
      <c r="C14" s="11">
        <v>74</v>
      </c>
      <c r="D14" s="11">
        <v>74</v>
      </c>
      <c r="E14" s="11">
        <v>0</v>
      </c>
      <c r="F14" s="11">
        <v>110</v>
      </c>
      <c r="G14" s="11">
        <v>110</v>
      </c>
      <c r="H14" s="11">
        <v>0</v>
      </c>
      <c r="I14" s="11">
        <v>0</v>
      </c>
      <c r="J14" s="11">
        <v>0</v>
      </c>
      <c r="K14" s="11">
        <v>0</v>
      </c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</row>
    <row r="15" spans="1:19" ht="12">
      <c r="A15" s="11" t="s">
        <v>94</v>
      </c>
      <c r="B15" s="11" t="s">
        <v>18</v>
      </c>
      <c r="C15" s="11">
        <v>141</v>
      </c>
      <c r="D15" s="11">
        <v>139</v>
      </c>
      <c r="E15" s="11">
        <v>2</v>
      </c>
      <c r="F15" s="11">
        <v>255</v>
      </c>
      <c r="G15" s="11">
        <v>255</v>
      </c>
      <c r="H15" s="11">
        <v>0</v>
      </c>
      <c r="I15" s="11">
        <v>1</v>
      </c>
      <c r="J15" s="11">
        <v>0</v>
      </c>
      <c r="K15" s="11">
        <v>1</v>
      </c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</row>
    <row r="16" spans="1:19" ht="12">
      <c r="A16" s="11" t="s">
        <v>95</v>
      </c>
      <c r="B16" s="11" t="s">
        <v>19</v>
      </c>
      <c r="C16" s="11">
        <v>68</v>
      </c>
      <c r="D16" s="11">
        <v>68</v>
      </c>
      <c r="E16" s="11">
        <v>0</v>
      </c>
      <c r="F16" s="11">
        <v>22</v>
      </c>
      <c r="G16" s="11">
        <v>22</v>
      </c>
      <c r="H16" s="11">
        <v>0</v>
      </c>
      <c r="I16" s="11">
        <v>0</v>
      </c>
      <c r="J16" s="11">
        <v>0</v>
      </c>
      <c r="K16" s="11">
        <v>0</v>
      </c>
      <c r="L16" s="11">
        <v>1</v>
      </c>
      <c r="M16" s="11">
        <v>1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</row>
    <row r="17" spans="1:19" ht="12">
      <c r="A17" s="11" t="s">
        <v>80</v>
      </c>
      <c r="B17" s="11" t="s">
        <v>96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0</v>
      </c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</row>
    <row r="18" spans="1:19" ht="12">
      <c r="A18" s="11" t="s">
        <v>97</v>
      </c>
      <c r="B18" s="11" t="s">
        <v>21</v>
      </c>
      <c r="C18" s="11">
        <v>141</v>
      </c>
      <c r="D18" s="11">
        <v>141</v>
      </c>
      <c r="E18" s="11">
        <v>0</v>
      </c>
      <c r="F18" s="11">
        <v>307</v>
      </c>
      <c r="G18" s="11">
        <v>307</v>
      </c>
      <c r="H18" s="11">
        <v>0</v>
      </c>
      <c r="I18" s="11">
        <v>0</v>
      </c>
      <c r="J18" s="11">
        <v>0</v>
      </c>
      <c r="K18" s="11">
        <v>0</v>
      </c>
      <c r="L18" s="11">
        <v>1</v>
      </c>
      <c r="M18" s="11">
        <v>0</v>
      </c>
      <c r="N18" s="11">
        <v>1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</row>
    <row r="19" spans="1:19" ht="12">
      <c r="A19" s="11" t="s">
        <v>98</v>
      </c>
      <c r="B19" s="11" t="s">
        <v>22</v>
      </c>
      <c r="C19" s="11">
        <v>28</v>
      </c>
      <c r="D19" s="11">
        <v>28</v>
      </c>
      <c r="E19" s="11">
        <v>0</v>
      </c>
      <c r="F19" s="11">
        <v>48</v>
      </c>
      <c r="G19" s="11">
        <v>48</v>
      </c>
      <c r="H19" s="11">
        <v>0</v>
      </c>
      <c r="I19" s="11">
        <v>0</v>
      </c>
      <c r="J19" s="11">
        <v>0</v>
      </c>
      <c r="K19" s="11">
        <v>0</v>
      </c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</row>
    <row r="20" spans="1:19" ht="12">
      <c r="A20" s="11" t="s">
        <v>99</v>
      </c>
      <c r="B20" s="11" t="s">
        <v>23</v>
      </c>
      <c r="C20" s="11">
        <v>17</v>
      </c>
      <c r="D20" s="11">
        <v>17</v>
      </c>
      <c r="E20" s="11">
        <v>0</v>
      </c>
      <c r="F20" s="11">
        <v>41</v>
      </c>
      <c r="G20" s="11">
        <v>41</v>
      </c>
      <c r="H20" s="11">
        <v>0</v>
      </c>
      <c r="I20" s="11">
        <v>0</v>
      </c>
      <c r="J20" s="11">
        <v>0</v>
      </c>
      <c r="K20" s="11">
        <v>0</v>
      </c>
      <c r="L20" s="11">
        <v>1</v>
      </c>
      <c r="M20" s="11">
        <v>0</v>
      </c>
      <c r="N20" s="11">
        <v>1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</row>
    <row r="21" spans="1:19" ht="12">
      <c r="A21" s="11" t="s">
        <v>100</v>
      </c>
      <c r="B21" s="11" t="s">
        <v>24</v>
      </c>
      <c r="C21" s="11">
        <v>22</v>
      </c>
      <c r="D21" s="11">
        <v>22</v>
      </c>
      <c r="E21" s="11">
        <v>0</v>
      </c>
      <c r="F21" s="11">
        <v>63</v>
      </c>
      <c r="G21" s="11">
        <v>63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</row>
    <row r="22" spans="1:19" ht="12">
      <c r="A22" s="11" t="s">
        <v>101</v>
      </c>
      <c r="B22" s="11" t="s">
        <v>25</v>
      </c>
      <c r="C22" s="11">
        <v>4</v>
      </c>
      <c r="D22" s="11">
        <v>4</v>
      </c>
      <c r="E22" s="11">
        <v>0</v>
      </c>
      <c r="F22" s="11">
        <v>7</v>
      </c>
      <c r="G22" s="11">
        <v>7</v>
      </c>
      <c r="H22" s="11">
        <v>0</v>
      </c>
      <c r="I22" s="11">
        <v>0</v>
      </c>
      <c r="J22" s="11">
        <v>0</v>
      </c>
      <c r="K22" s="11">
        <v>0</v>
      </c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</row>
    <row r="23" spans="1:19" ht="12">
      <c r="A23" s="11" t="s">
        <v>102</v>
      </c>
      <c r="B23" s="11" t="s">
        <v>26</v>
      </c>
      <c r="C23" s="11">
        <v>6</v>
      </c>
      <c r="D23" s="11">
        <v>6</v>
      </c>
      <c r="E23" s="11">
        <v>0</v>
      </c>
      <c r="F23" s="11">
        <v>12</v>
      </c>
      <c r="G23" s="11">
        <v>12</v>
      </c>
      <c r="H23" s="11">
        <v>0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  <c r="O23" s="11">
        <v>0</v>
      </c>
      <c r="P23" s="11">
        <v>0</v>
      </c>
      <c r="Q23" s="11">
        <v>0</v>
      </c>
      <c r="R23" s="11">
        <v>0</v>
      </c>
      <c r="S23" s="11">
        <v>0</v>
      </c>
    </row>
    <row r="24" spans="1:19" ht="12">
      <c r="A24" s="11" t="s">
        <v>103</v>
      </c>
      <c r="B24" s="11" t="s">
        <v>27</v>
      </c>
      <c r="C24" s="11">
        <v>39</v>
      </c>
      <c r="D24" s="11">
        <v>39</v>
      </c>
      <c r="E24" s="11">
        <v>0</v>
      </c>
      <c r="F24" s="11">
        <v>68</v>
      </c>
      <c r="G24" s="11">
        <v>68</v>
      </c>
      <c r="H24" s="11">
        <v>0</v>
      </c>
      <c r="I24" s="11">
        <v>0</v>
      </c>
      <c r="J24" s="11">
        <v>0</v>
      </c>
      <c r="K24" s="11">
        <v>0</v>
      </c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</row>
    <row r="25" spans="1:19" ht="12">
      <c r="A25" s="11" t="s">
        <v>104</v>
      </c>
      <c r="B25" s="11" t="s">
        <v>28</v>
      </c>
      <c r="C25" s="11">
        <v>58</v>
      </c>
      <c r="D25" s="11">
        <v>58</v>
      </c>
      <c r="E25" s="11">
        <v>0</v>
      </c>
      <c r="F25" s="11">
        <v>147</v>
      </c>
      <c r="G25" s="11">
        <v>147</v>
      </c>
      <c r="H25" s="11">
        <v>0</v>
      </c>
      <c r="I25" s="11">
        <v>0</v>
      </c>
      <c r="J25" s="11">
        <v>0</v>
      </c>
      <c r="K25" s="11">
        <v>0</v>
      </c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</row>
    <row r="26" spans="1:19" ht="12">
      <c r="A26" s="11" t="s">
        <v>80</v>
      </c>
      <c r="B26" s="11" t="s">
        <v>105</v>
      </c>
      <c r="C26" s="11">
        <v>0</v>
      </c>
      <c r="D26" s="11">
        <v>0</v>
      </c>
      <c r="E26" s="11">
        <v>0</v>
      </c>
      <c r="F26" s="11">
        <v>0</v>
      </c>
      <c r="G26" s="11">
        <v>0</v>
      </c>
      <c r="H26" s="11">
        <v>0</v>
      </c>
      <c r="I26" s="11">
        <v>0</v>
      </c>
      <c r="J26" s="11">
        <v>0</v>
      </c>
      <c r="K26" s="11">
        <v>0</v>
      </c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</row>
    <row r="27" spans="1:19" ht="12">
      <c r="A27" s="11" t="s">
        <v>106</v>
      </c>
      <c r="B27" s="11" t="s">
        <v>30</v>
      </c>
      <c r="C27" s="11">
        <v>310</v>
      </c>
      <c r="D27" s="11">
        <v>310</v>
      </c>
      <c r="E27" s="11">
        <v>0</v>
      </c>
      <c r="F27" s="11">
        <v>177</v>
      </c>
      <c r="G27" s="11">
        <v>177</v>
      </c>
      <c r="H27" s="11">
        <v>0</v>
      </c>
      <c r="I27" s="11">
        <v>0</v>
      </c>
      <c r="J27" s="11">
        <v>0</v>
      </c>
      <c r="K27" s="11">
        <v>0</v>
      </c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</row>
    <row r="28" spans="1:19" ht="12">
      <c r="A28" s="11" t="s">
        <v>107</v>
      </c>
      <c r="B28" s="11" t="s">
        <v>108</v>
      </c>
      <c r="C28" s="11">
        <v>52</v>
      </c>
      <c r="D28" s="11">
        <v>52</v>
      </c>
      <c r="E28" s="11">
        <v>0</v>
      </c>
      <c r="F28" s="11">
        <v>47</v>
      </c>
      <c r="G28" s="11">
        <v>47</v>
      </c>
      <c r="H28" s="11">
        <v>0</v>
      </c>
      <c r="I28" s="11">
        <v>0</v>
      </c>
      <c r="J28" s="11">
        <v>0</v>
      </c>
      <c r="K28" s="11">
        <v>0</v>
      </c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</row>
    <row r="29" spans="1:19" ht="12">
      <c r="A29" s="11" t="s">
        <v>109</v>
      </c>
      <c r="B29" s="11" t="s">
        <v>31</v>
      </c>
      <c r="C29" s="11">
        <v>29</v>
      </c>
      <c r="D29" s="11">
        <v>28</v>
      </c>
      <c r="E29" s="11">
        <v>1</v>
      </c>
      <c r="F29" s="11">
        <v>5</v>
      </c>
      <c r="G29" s="11">
        <v>5</v>
      </c>
      <c r="H29" s="11">
        <v>0</v>
      </c>
      <c r="I29" s="11">
        <v>0</v>
      </c>
      <c r="J29" s="11">
        <v>0</v>
      </c>
      <c r="K29" s="11">
        <v>0</v>
      </c>
      <c r="L29" s="11">
        <v>1</v>
      </c>
      <c r="M29" s="11">
        <v>1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</row>
    <row r="30" spans="1:19" ht="12">
      <c r="A30" s="11" t="s">
        <v>110</v>
      </c>
      <c r="B30" s="11" t="s">
        <v>32</v>
      </c>
      <c r="C30" s="11">
        <v>146</v>
      </c>
      <c r="D30" s="11">
        <v>146</v>
      </c>
      <c r="E30" s="11">
        <v>0</v>
      </c>
      <c r="F30" s="11">
        <v>51</v>
      </c>
      <c r="G30" s="11">
        <v>51</v>
      </c>
      <c r="H30" s="11">
        <v>0</v>
      </c>
      <c r="I30" s="11">
        <v>0</v>
      </c>
      <c r="J30" s="11">
        <v>0</v>
      </c>
      <c r="K30" s="11">
        <v>0</v>
      </c>
      <c r="L30" s="11">
        <v>1</v>
      </c>
      <c r="M30" s="11">
        <v>0</v>
      </c>
      <c r="N30" s="11">
        <v>1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</row>
    <row r="31" spans="1:19" ht="12">
      <c r="A31" s="11" t="s">
        <v>111</v>
      </c>
      <c r="B31" s="11" t="s">
        <v>33</v>
      </c>
      <c r="C31" s="11">
        <v>4</v>
      </c>
      <c r="D31" s="11">
        <v>4</v>
      </c>
      <c r="E31" s="11">
        <v>0</v>
      </c>
      <c r="F31" s="11">
        <v>5</v>
      </c>
      <c r="G31" s="11">
        <v>4</v>
      </c>
      <c r="H31" s="11">
        <v>1</v>
      </c>
      <c r="I31" s="11">
        <v>0</v>
      </c>
      <c r="J31" s="11">
        <v>0</v>
      </c>
      <c r="K31" s="11">
        <v>0</v>
      </c>
      <c r="L31" s="11">
        <v>1</v>
      </c>
      <c r="M31" s="11">
        <v>0</v>
      </c>
      <c r="N31" s="11">
        <v>1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</row>
    <row r="32" spans="1:19" ht="12">
      <c r="A32" s="11" t="s">
        <v>112</v>
      </c>
      <c r="B32" s="11" t="s">
        <v>113</v>
      </c>
      <c r="C32" s="11">
        <v>6</v>
      </c>
      <c r="D32" s="11">
        <v>6</v>
      </c>
      <c r="E32" s="11">
        <v>0</v>
      </c>
      <c r="F32" s="11">
        <v>7</v>
      </c>
      <c r="G32" s="11">
        <v>7</v>
      </c>
      <c r="H32" s="11">
        <v>0</v>
      </c>
      <c r="I32" s="11">
        <v>0</v>
      </c>
      <c r="J32" s="11">
        <v>0</v>
      </c>
      <c r="K32" s="11">
        <v>0</v>
      </c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</row>
    <row r="33" spans="1:19" ht="12">
      <c r="A33" s="11" t="s">
        <v>80</v>
      </c>
      <c r="B33" s="11" t="s">
        <v>114</v>
      </c>
      <c r="C33" s="11">
        <v>0</v>
      </c>
      <c r="D33" s="11">
        <v>0</v>
      </c>
      <c r="E33" s="11">
        <v>0</v>
      </c>
      <c r="F33" s="11">
        <v>0</v>
      </c>
      <c r="G33" s="11">
        <v>0</v>
      </c>
      <c r="H33" s="11">
        <v>0</v>
      </c>
      <c r="I33" s="11">
        <v>0</v>
      </c>
      <c r="J33" s="11">
        <v>0</v>
      </c>
      <c r="K33" s="11">
        <v>0</v>
      </c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</row>
    <row r="34" spans="1:19" ht="12">
      <c r="A34" s="11" t="s">
        <v>115</v>
      </c>
      <c r="B34" s="11" t="s">
        <v>35</v>
      </c>
      <c r="C34" s="11">
        <v>348</v>
      </c>
      <c r="D34" s="11">
        <v>348</v>
      </c>
      <c r="E34" s="11">
        <v>0</v>
      </c>
      <c r="F34" s="11">
        <v>69</v>
      </c>
      <c r="G34" s="11">
        <v>69</v>
      </c>
      <c r="H34" s="11">
        <v>0</v>
      </c>
      <c r="I34" s="11">
        <v>1</v>
      </c>
      <c r="J34" s="11">
        <v>0</v>
      </c>
      <c r="K34" s="11">
        <v>1</v>
      </c>
      <c r="L34" s="11">
        <v>1</v>
      </c>
      <c r="M34" s="11">
        <v>0</v>
      </c>
      <c r="N34" s="11">
        <v>1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</row>
    <row r="35" spans="1:19" ht="12">
      <c r="A35" s="11" t="s">
        <v>116</v>
      </c>
      <c r="B35" s="11" t="s">
        <v>36</v>
      </c>
      <c r="C35" s="11">
        <v>18</v>
      </c>
      <c r="D35" s="11">
        <v>18</v>
      </c>
      <c r="E35" s="11">
        <v>0</v>
      </c>
      <c r="F35" s="11">
        <v>4</v>
      </c>
      <c r="G35" s="11">
        <v>4</v>
      </c>
      <c r="H35" s="11">
        <v>0</v>
      </c>
      <c r="I35" s="11">
        <v>0</v>
      </c>
      <c r="J35" s="11">
        <v>0</v>
      </c>
      <c r="K35" s="11">
        <v>0</v>
      </c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</row>
    <row r="36" spans="1:19" ht="12">
      <c r="A36" s="11" t="s">
        <v>117</v>
      </c>
      <c r="B36" s="11" t="s">
        <v>37</v>
      </c>
      <c r="C36" s="11">
        <v>25</v>
      </c>
      <c r="D36" s="11">
        <v>25</v>
      </c>
      <c r="E36" s="11">
        <v>0</v>
      </c>
      <c r="F36" s="11">
        <v>8</v>
      </c>
      <c r="G36" s="11">
        <v>8</v>
      </c>
      <c r="H36" s="11">
        <v>0</v>
      </c>
      <c r="I36" s="11">
        <v>0</v>
      </c>
      <c r="J36" s="11">
        <v>0</v>
      </c>
      <c r="K36" s="11">
        <v>0</v>
      </c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</row>
    <row r="37" spans="1:19" ht="12">
      <c r="A37" s="11" t="s">
        <v>118</v>
      </c>
      <c r="B37" s="11" t="s">
        <v>38</v>
      </c>
      <c r="C37" s="11">
        <v>10</v>
      </c>
      <c r="D37" s="11">
        <v>10</v>
      </c>
      <c r="E37" s="11">
        <v>0</v>
      </c>
      <c r="F37" s="11">
        <v>2</v>
      </c>
      <c r="G37" s="11">
        <v>2</v>
      </c>
      <c r="H37" s="11">
        <v>0</v>
      </c>
      <c r="I37" s="11">
        <v>0</v>
      </c>
      <c r="J37" s="11">
        <v>0</v>
      </c>
      <c r="K37" s="11">
        <v>0</v>
      </c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</row>
    <row r="38" spans="1:19" ht="12">
      <c r="A38" s="11" t="s">
        <v>119</v>
      </c>
      <c r="B38" s="11" t="s">
        <v>39</v>
      </c>
      <c r="C38" s="11">
        <v>71</v>
      </c>
      <c r="D38" s="11">
        <v>70</v>
      </c>
      <c r="E38" s="11">
        <v>1</v>
      </c>
      <c r="F38" s="11">
        <v>19</v>
      </c>
      <c r="G38" s="11">
        <v>19</v>
      </c>
      <c r="H38" s="11">
        <v>0</v>
      </c>
      <c r="I38" s="11">
        <v>1</v>
      </c>
      <c r="J38" s="11">
        <v>0</v>
      </c>
      <c r="K38" s="11">
        <v>1</v>
      </c>
      <c r="L38" s="11">
        <v>2</v>
      </c>
      <c r="M38" s="11">
        <v>0</v>
      </c>
      <c r="N38" s="11">
        <v>2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</row>
    <row r="39" spans="1:19" ht="12">
      <c r="A39" s="11" t="s">
        <v>80</v>
      </c>
      <c r="B39" s="11" t="s">
        <v>120</v>
      </c>
      <c r="C39" s="11">
        <v>0</v>
      </c>
      <c r="D39" s="11">
        <v>0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v>0</v>
      </c>
      <c r="K39" s="11">
        <v>0</v>
      </c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</row>
    <row r="40" spans="1:19" ht="12">
      <c r="A40" s="11" t="s">
        <v>121</v>
      </c>
      <c r="B40" s="11" t="s">
        <v>41</v>
      </c>
      <c r="C40" s="11">
        <v>80</v>
      </c>
      <c r="D40" s="11">
        <v>80</v>
      </c>
      <c r="E40" s="11">
        <v>0</v>
      </c>
      <c r="F40" s="11">
        <v>51</v>
      </c>
      <c r="G40" s="11">
        <v>51</v>
      </c>
      <c r="H40" s="11">
        <v>0</v>
      </c>
      <c r="I40" s="11">
        <v>0</v>
      </c>
      <c r="J40" s="11">
        <v>0</v>
      </c>
      <c r="K40" s="11">
        <v>0</v>
      </c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</row>
    <row r="41" spans="1:19" ht="12">
      <c r="A41" s="11" t="s">
        <v>122</v>
      </c>
      <c r="B41" s="11" t="s">
        <v>123</v>
      </c>
      <c r="C41" s="11">
        <v>7</v>
      </c>
      <c r="D41" s="11">
        <v>7</v>
      </c>
      <c r="E41" s="11">
        <v>0</v>
      </c>
      <c r="F41" s="11">
        <v>8</v>
      </c>
      <c r="G41" s="11">
        <v>8</v>
      </c>
      <c r="H41" s="11">
        <v>0</v>
      </c>
      <c r="I41" s="11">
        <v>0</v>
      </c>
      <c r="J41" s="11">
        <v>0</v>
      </c>
      <c r="K41" s="11">
        <v>0</v>
      </c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</row>
    <row r="42" spans="1:19" ht="12">
      <c r="A42" s="11" t="s">
        <v>124</v>
      </c>
      <c r="B42" s="11" t="s">
        <v>42</v>
      </c>
      <c r="C42" s="11">
        <v>75</v>
      </c>
      <c r="D42" s="11">
        <v>74</v>
      </c>
      <c r="E42" s="11">
        <v>1</v>
      </c>
      <c r="F42" s="11">
        <v>24</v>
      </c>
      <c r="G42" s="11">
        <v>24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</row>
    <row r="43" spans="1:19" ht="12">
      <c r="A43" s="11" t="s">
        <v>125</v>
      </c>
      <c r="B43" s="11" t="s">
        <v>43</v>
      </c>
      <c r="C43" s="11">
        <v>51</v>
      </c>
      <c r="D43" s="11">
        <v>51</v>
      </c>
      <c r="E43" s="11">
        <v>0</v>
      </c>
      <c r="F43" s="11">
        <v>8</v>
      </c>
      <c r="G43" s="11">
        <v>8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</row>
    <row r="44" spans="1:19" ht="12">
      <c r="A44" s="11" t="s">
        <v>126</v>
      </c>
      <c r="B44" s="11" t="s">
        <v>44</v>
      </c>
      <c r="C44" s="11">
        <v>66</v>
      </c>
      <c r="D44" s="11">
        <v>66</v>
      </c>
      <c r="E44" s="11">
        <v>0</v>
      </c>
      <c r="F44" s="11">
        <v>32</v>
      </c>
      <c r="G44" s="11">
        <v>32</v>
      </c>
      <c r="H44" s="11">
        <v>0</v>
      </c>
      <c r="I44" s="11">
        <v>1</v>
      </c>
      <c r="J44" s="11">
        <v>0</v>
      </c>
      <c r="K44" s="11">
        <v>1</v>
      </c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</row>
    <row r="45" spans="1:19" ht="12">
      <c r="A45" s="11" t="s">
        <v>127</v>
      </c>
      <c r="B45" s="11" t="s">
        <v>45</v>
      </c>
      <c r="C45" s="11">
        <v>48</v>
      </c>
      <c r="D45" s="11">
        <v>48</v>
      </c>
      <c r="E45" s="11">
        <v>0</v>
      </c>
      <c r="F45" s="11">
        <v>13</v>
      </c>
      <c r="G45" s="11">
        <v>13</v>
      </c>
      <c r="H45" s="11">
        <v>0</v>
      </c>
      <c r="I45" s="11">
        <v>0</v>
      </c>
      <c r="J45" s="11">
        <v>0</v>
      </c>
      <c r="K45" s="11">
        <v>0</v>
      </c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</row>
    <row r="46" spans="1:19" ht="12">
      <c r="A46" s="11" t="s">
        <v>128</v>
      </c>
      <c r="B46" s="11" t="s">
        <v>46</v>
      </c>
      <c r="C46" s="11">
        <v>5</v>
      </c>
      <c r="D46" s="11">
        <v>5</v>
      </c>
      <c r="E46" s="11">
        <v>0</v>
      </c>
      <c r="F46" s="11">
        <v>3</v>
      </c>
      <c r="G46" s="11">
        <v>3</v>
      </c>
      <c r="H46" s="11">
        <v>0</v>
      </c>
      <c r="I46" s="11">
        <v>0</v>
      </c>
      <c r="J46" s="11">
        <v>0</v>
      </c>
      <c r="K46" s="11">
        <v>0</v>
      </c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</row>
    <row r="47" spans="1:19" ht="12">
      <c r="A47" s="11" t="s">
        <v>129</v>
      </c>
      <c r="B47" s="11" t="s">
        <v>47</v>
      </c>
      <c r="C47" s="11">
        <v>19</v>
      </c>
      <c r="D47" s="11">
        <v>19</v>
      </c>
      <c r="E47" s="11">
        <v>0</v>
      </c>
      <c r="F47" s="11">
        <v>15</v>
      </c>
      <c r="G47" s="11">
        <v>15</v>
      </c>
      <c r="H47" s="11">
        <v>0</v>
      </c>
      <c r="I47" s="11">
        <v>1</v>
      </c>
      <c r="J47" s="11">
        <v>0</v>
      </c>
      <c r="K47" s="11">
        <v>1</v>
      </c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</row>
    <row r="48" spans="1:19" ht="12">
      <c r="A48" s="11" t="s">
        <v>80</v>
      </c>
      <c r="B48" s="11" t="s">
        <v>130</v>
      </c>
      <c r="C48" s="11">
        <v>0</v>
      </c>
      <c r="D48" s="11">
        <v>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v>0</v>
      </c>
      <c r="K48" s="11">
        <v>0</v>
      </c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</row>
    <row r="49" spans="1:19" ht="12">
      <c r="A49" s="11" t="s">
        <v>131</v>
      </c>
      <c r="B49" s="11" t="s">
        <v>49</v>
      </c>
      <c r="C49" s="11">
        <v>143</v>
      </c>
      <c r="D49" s="11">
        <v>143</v>
      </c>
      <c r="E49" s="11">
        <v>0</v>
      </c>
      <c r="F49" s="11">
        <v>228</v>
      </c>
      <c r="G49" s="11">
        <v>228</v>
      </c>
      <c r="H49" s="11">
        <v>0</v>
      </c>
      <c r="I49" s="11">
        <v>0</v>
      </c>
      <c r="J49" s="11">
        <v>0</v>
      </c>
      <c r="K49" s="11">
        <v>0</v>
      </c>
      <c r="L49" s="11">
        <v>1</v>
      </c>
      <c r="M49" s="11">
        <v>1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</row>
    <row r="50" spans="1:19" ht="12">
      <c r="A50" s="11" t="s">
        <v>132</v>
      </c>
      <c r="B50" s="11" t="s">
        <v>50</v>
      </c>
      <c r="C50" s="11">
        <v>9</v>
      </c>
      <c r="D50" s="11">
        <v>9</v>
      </c>
      <c r="E50" s="11">
        <v>0</v>
      </c>
      <c r="F50" s="11">
        <v>21</v>
      </c>
      <c r="G50" s="11">
        <v>21</v>
      </c>
      <c r="H50" s="11">
        <v>0</v>
      </c>
      <c r="I50" s="11">
        <v>0</v>
      </c>
      <c r="J50" s="11">
        <v>0</v>
      </c>
      <c r="K50" s="11">
        <v>0</v>
      </c>
      <c r="L50" s="11">
        <v>0</v>
      </c>
      <c r="M50" s="11">
        <v>0</v>
      </c>
      <c r="N50" s="11">
        <v>0</v>
      </c>
      <c r="O50" s="11">
        <v>0</v>
      </c>
      <c r="P50" s="11">
        <v>0</v>
      </c>
      <c r="Q50" s="11">
        <v>0</v>
      </c>
      <c r="R50" s="11">
        <v>0</v>
      </c>
      <c r="S50" s="11">
        <v>0</v>
      </c>
    </row>
    <row r="51" spans="1:19" ht="12">
      <c r="A51" s="11" t="s">
        <v>133</v>
      </c>
      <c r="B51" s="11" t="s">
        <v>51</v>
      </c>
      <c r="C51" s="11">
        <v>14</v>
      </c>
      <c r="D51" s="11">
        <v>14</v>
      </c>
      <c r="E51" s="11">
        <v>0</v>
      </c>
      <c r="F51" s="11">
        <v>25</v>
      </c>
      <c r="G51" s="11">
        <v>25</v>
      </c>
      <c r="H51" s="11">
        <v>0</v>
      </c>
      <c r="I51" s="11">
        <v>0</v>
      </c>
      <c r="J51" s="11">
        <v>0</v>
      </c>
      <c r="K51" s="11">
        <v>0</v>
      </c>
      <c r="L51" s="11">
        <v>0</v>
      </c>
      <c r="M51" s="11">
        <v>0</v>
      </c>
      <c r="N51" s="11">
        <v>0</v>
      </c>
      <c r="O51" s="11">
        <v>0</v>
      </c>
      <c r="P51" s="11">
        <v>0</v>
      </c>
      <c r="Q51" s="11">
        <v>0</v>
      </c>
      <c r="R51" s="11">
        <v>0</v>
      </c>
      <c r="S51" s="11">
        <v>0</v>
      </c>
    </row>
    <row r="52" spans="1:19" ht="12">
      <c r="A52" s="11" t="s">
        <v>134</v>
      </c>
      <c r="B52" s="11" t="s">
        <v>52</v>
      </c>
      <c r="C52" s="11">
        <v>16</v>
      </c>
      <c r="D52" s="11">
        <v>16</v>
      </c>
      <c r="E52" s="11">
        <v>0</v>
      </c>
      <c r="F52" s="11">
        <v>22</v>
      </c>
      <c r="G52" s="11">
        <v>22</v>
      </c>
      <c r="H52" s="11">
        <v>0</v>
      </c>
      <c r="I52" s="11">
        <v>0</v>
      </c>
      <c r="J52" s="11">
        <v>0</v>
      </c>
      <c r="K52" s="11">
        <v>0</v>
      </c>
      <c r="L52" s="11">
        <v>0</v>
      </c>
      <c r="M52" s="11">
        <v>0</v>
      </c>
      <c r="N52" s="11">
        <v>0</v>
      </c>
      <c r="O52" s="11">
        <v>0</v>
      </c>
      <c r="P52" s="11">
        <v>0</v>
      </c>
      <c r="Q52" s="11">
        <v>0</v>
      </c>
      <c r="R52" s="11">
        <v>0</v>
      </c>
      <c r="S52" s="11">
        <v>0</v>
      </c>
    </row>
    <row r="53" spans="1:19" ht="12">
      <c r="A53" s="11" t="s">
        <v>135</v>
      </c>
      <c r="B53" s="11" t="s">
        <v>53</v>
      </c>
      <c r="C53" s="11">
        <v>10</v>
      </c>
      <c r="D53" s="11">
        <v>10</v>
      </c>
      <c r="E53" s="11">
        <v>0</v>
      </c>
      <c r="F53" s="11">
        <v>13</v>
      </c>
      <c r="G53" s="11">
        <v>13</v>
      </c>
      <c r="H53" s="11">
        <v>0</v>
      </c>
      <c r="I53" s="11">
        <v>0</v>
      </c>
      <c r="J53" s="11">
        <v>0</v>
      </c>
      <c r="K53" s="11">
        <v>0</v>
      </c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</row>
    <row r="54" spans="1:19" ht="12">
      <c r="A54" s="11" t="s">
        <v>136</v>
      </c>
      <c r="B54" s="11" t="s">
        <v>54</v>
      </c>
      <c r="C54" s="11">
        <v>28</v>
      </c>
      <c r="D54" s="11">
        <v>28</v>
      </c>
      <c r="E54" s="11">
        <v>0</v>
      </c>
      <c r="F54" s="11">
        <v>50</v>
      </c>
      <c r="G54" s="11">
        <v>50</v>
      </c>
      <c r="H54" s="11">
        <v>0</v>
      </c>
      <c r="I54" s="11">
        <v>0</v>
      </c>
      <c r="J54" s="11">
        <v>0</v>
      </c>
      <c r="K54" s="11">
        <v>0</v>
      </c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</row>
    <row r="55" spans="1:19" ht="12">
      <c r="A55" s="11" t="s">
        <v>137</v>
      </c>
      <c r="B55" s="11" t="s">
        <v>55</v>
      </c>
      <c r="C55" s="11">
        <v>21</v>
      </c>
      <c r="D55" s="11">
        <v>21</v>
      </c>
      <c r="E55" s="11">
        <v>0</v>
      </c>
      <c r="F55" s="11">
        <v>18</v>
      </c>
      <c r="G55" s="11">
        <v>18</v>
      </c>
      <c r="H55" s="11">
        <v>0</v>
      </c>
      <c r="I55" s="11">
        <v>0</v>
      </c>
      <c r="J55" s="11">
        <v>0</v>
      </c>
      <c r="K55" s="11">
        <v>0</v>
      </c>
      <c r="L55" s="11">
        <v>0</v>
      </c>
      <c r="M55" s="11">
        <v>0</v>
      </c>
      <c r="N55" s="11">
        <v>0</v>
      </c>
      <c r="O55" s="11">
        <v>0</v>
      </c>
      <c r="P55" s="11">
        <v>0</v>
      </c>
      <c r="Q55" s="11">
        <v>0</v>
      </c>
      <c r="R55" s="11">
        <v>0</v>
      </c>
      <c r="S55" s="11">
        <v>0</v>
      </c>
    </row>
    <row r="56" spans="1:19" ht="12">
      <c r="A56" s="11" t="s">
        <v>138</v>
      </c>
      <c r="B56" s="11" t="s">
        <v>56</v>
      </c>
      <c r="C56" s="11">
        <v>16</v>
      </c>
      <c r="D56" s="11">
        <v>16</v>
      </c>
      <c r="E56" s="11">
        <v>0</v>
      </c>
      <c r="F56" s="11">
        <v>19</v>
      </c>
      <c r="G56" s="11">
        <v>19</v>
      </c>
      <c r="H56" s="11">
        <v>0</v>
      </c>
      <c r="I56" s="11">
        <v>0</v>
      </c>
      <c r="J56" s="11">
        <v>0</v>
      </c>
      <c r="K56" s="11">
        <v>0</v>
      </c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</row>
    <row r="57" spans="1:19" ht="12">
      <c r="A57" s="11" t="s">
        <v>139</v>
      </c>
      <c r="B57" s="11" t="s">
        <v>57</v>
      </c>
      <c r="C57" s="11">
        <v>25</v>
      </c>
      <c r="D57" s="11">
        <v>25</v>
      </c>
      <c r="E57" s="11">
        <v>0</v>
      </c>
      <c r="F57" s="11">
        <v>33</v>
      </c>
      <c r="G57" s="11">
        <v>33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</row>
    <row r="58" spans="1:19" ht="12">
      <c r="A58" s="11" t="s">
        <v>80</v>
      </c>
      <c r="B58" s="11" t="s">
        <v>140</v>
      </c>
      <c r="C58" s="11">
        <v>0</v>
      </c>
      <c r="D58" s="11">
        <v>0</v>
      </c>
      <c r="E58" s="11">
        <v>0</v>
      </c>
      <c r="F58" s="11">
        <v>0</v>
      </c>
      <c r="G58" s="11">
        <v>0</v>
      </c>
      <c r="H58" s="11">
        <v>0</v>
      </c>
      <c r="I58" s="11">
        <v>0</v>
      </c>
      <c r="J58" s="11">
        <v>0</v>
      </c>
      <c r="K58" s="11">
        <v>0</v>
      </c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</row>
    <row r="59" spans="1:19" ht="12">
      <c r="A59" s="11" t="s">
        <v>141</v>
      </c>
      <c r="B59" s="11" t="s">
        <v>59</v>
      </c>
      <c r="C59" s="11">
        <v>435</v>
      </c>
      <c r="D59" s="11">
        <v>432</v>
      </c>
      <c r="E59" s="11">
        <v>3</v>
      </c>
      <c r="F59" s="11">
        <v>955</v>
      </c>
      <c r="G59" s="11">
        <v>953</v>
      </c>
      <c r="H59" s="11">
        <v>2</v>
      </c>
      <c r="I59" s="11">
        <v>4</v>
      </c>
      <c r="J59" s="11">
        <v>1</v>
      </c>
      <c r="K59" s="11">
        <v>3</v>
      </c>
      <c r="L59" s="11">
        <v>2</v>
      </c>
      <c r="M59" s="11">
        <v>0</v>
      </c>
      <c r="N59" s="11">
        <v>1</v>
      </c>
      <c r="O59" s="11">
        <v>1</v>
      </c>
      <c r="P59" s="11">
        <v>0</v>
      </c>
      <c r="Q59" s="11">
        <v>0</v>
      </c>
      <c r="R59" s="11">
        <v>0</v>
      </c>
      <c r="S59" s="11">
        <v>0</v>
      </c>
    </row>
    <row r="60" spans="1:19" ht="12">
      <c r="A60" s="11" t="s">
        <v>142</v>
      </c>
      <c r="B60" s="11" t="s">
        <v>60</v>
      </c>
      <c r="C60" s="11">
        <v>74</v>
      </c>
      <c r="D60" s="11">
        <v>74</v>
      </c>
      <c r="E60" s="11">
        <v>0</v>
      </c>
      <c r="F60" s="11">
        <v>136</v>
      </c>
      <c r="G60" s="11">
        <v>136</v>
      </c>
      <c r="H60" s="11">
        <v>0</v>
      </c>
      <c r="I60" s="11">
        <v>0</v>
      </c>
      <c r="J60" s="11">
        <v>0</v>
      </c>
      <c r="K60" s="11">
        <v>0</v>
      </c>
      <c r="L60" s="11">
        <v>0</v>
      </c>
      <c r="M60" s="11">
        <v>0</v>
      </c>
      <c r="N60" s="11">
        <v>0</v>
      </c>
      <c r="O60" s="11">
        <v>0</v>
      </c>
      <c r="P60" s="11">
        <v>0</v>
      </c>
      <c r="Q60" s="11">
        <v>0</v>
      </c>
      <c r="R60" s="11">
        <v>0</v>
      </c>
      <c r="S60" s="11">
        <v>0</v>
      </c>
    </row>
    <row r="61" spans="1:19" ht="12">
      <c r="A61" s="11" t="s">
        <v>143</v>
      </c>
      <c r="B61" s="11" t="s">
        <v>144</v>
      </c>
      <c r="C61" s="11">
        <v>65</v>
      </c>
      <c r="D61" s="11">
        <v>65</v>
      </c>
      <c r="E61" s="11">
        <v>0</v>
      </c>
      <c r="F61" s="11">
        <v>156</v>
      </c>
      <c r="G61" s="11">
        <v>152</v>
      </c>
      <c r="H61" s="11">
        <v>4</v>
      </c>
      <c r="I61" s="11">
        <v>0</v>
      </c>
      <c r="J61" s="11">
        <v>0</v>
      </c>
      <c r="K61" s="11">
        <v>0</v>
      </c>
      <c r="L61" s="11">
        <v>1</v>
      </c>
      <c r="M61" s="11">
        <v>0</v>
      </c>
      <c r="N61" s="11">
        <v>1</v>
      </c>
      <c r="O61" s="11">
        <v>0</v>
      </c>
      <c r="P61" s="11">
        <v>0</v>
      </c>
      <c r="Q61" s="11">
        <v>0</v>
      </c>
      <c r="R61" s="11">
        <v>0</v>
      </c>
      <c r="S61" s="11">
        <v>0</v>
      </c>
    </row>
    <row r="62" spans="1:19" ht="12">
      <c r="A62" s="11" t="s">
        <v>145</v>
      </c>
      <c r="B62" s="11" t="s">
        <v>146</v>
      </c>
      <c r="C62" s="11">
        <v>73</v>
      </c>
      <c r="D62" s="11">
        <v>72</v>
      </c>
      <c r="E62" s="11">
        <v>1</v>
      </c>
      <c r="F62" s="11">
        <v>137</v>
      </c>
      <c r="G62" s="11">
        <v>137</v>
      </c>
      <c r="H62" s="11">
        <v>0</v>
      </c>
      <c r="I62" s="11">
        <v>0</v>
      </c>
      <c r="J62" s="11">
        <v>0</v>
      </c>
      <c r="K62" s="11">
        <v>0</v>
      </c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</row>
    <row r="63" spans="1:19" ht="12">
      <c r="A63" s="11" t="s">
        <v>147</v>
      </c>
      <c r="B63" s="11" t="s">
        <v>61</v>
      </c>
      <c r="C63" s="11">
        <v>176</v>
      </c>
      <c r="D63" s="11">
        <v>174</v>
      </c>
      <c r="E63" s="11">
        <v>2</v>
      </c>
      <c r="F63" s="11">
        <v>200</v>
      </c>
      <c r="G63" s="11">
        <v>200</v>
      </c>
      <c r="H63" s="11">
        <v>0</v>
      </c>
      <c r="I63" s="11">
        <v>1</v>
      </c>
      <c r="J63" s="11">
        <v>1</v>
      </c>
      <c r="K63" s="11">
        <v>0</v>
      </c>
      <c r="L63" s="11">
        <v>0</v>
      </c>
      <c r="M63" s="11">
        <v>0</v>
      </c>
      <c r="N63" s="11">
        <v>0</v>
      </c>
      <c r="O63" s="11">
        <v>0</v>
      </c>
      <c r="P63" s="11">
        <v>0</v>
      </c>
      <c r="Q63" s="11">
        <v>0</v>
      </c>
      <c r="R63" s="11">
        <v>0</v>
      </c>
      <c r="S63" s="11">
        <v>0</v>
      </c>
    </row>
    <row r="64" spans="1:19" ht="12">
      <c r="A64" s="11" t="s">
        <v>80</v>
      </c>
      <c r="B64" s="11" t="s">
        <v>148</v>
      </c>
      <c r="C64" s="11">
        <v>0</v>
      </c>
      <c r="D64" s="11">
        <v>0</v>
      </c>
      <c r="E64" s="11">
        <v>0</v>
      </c>
      <c r="F64" s="11">
        <v>0</v>
      </c>
      <c r="G64" s="11">
        <v>0</v>
      </c>
      <c r="H64" s="11">
        <v>0</v>
      </c>
      <c r="I64" s="11">
        <v>0</v>
      </c>
      <c r="J64" s="11">
        <v>0</v>
      </c>
      <c r="K64" s="11">
        <v>0</v>
      </c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</row>
    <row r="65" spans="1:19" ht="12">
      <c r="A65" s="11" t="s">
        <v>149</v>
      </c>
      <c r="B65" s="11" t="s">
        <v>63</v>
      </c>
      <c r="C65" s="11">
        <v>367</v>
      </c>
      <c r="D65" s="11">
        <v>364</v>
      </c>
      <c r="E65" s="11">
        <v>3</v>
      </c>
      <c r="F65" s="11">
        <v>378</v>
      </c>
      <c r="G65" s="11">
        <v>299</v>
      </c>
      <c r="H65" s="11">
        <v>79</v>
      </c>
      <c r="I65" s="11">
        <v>6</v>
      </c>
      <c r="J65" s="11">
        <v>4</v>
      </c>
      <c r="K65" s="11">
        <v>2</v>
      </c>
      <c r="L65" s="11">
        <v>0</v>
      </c>
      <c r="M65" s="11">
        <v>0</v>
      </c>
      <c r="N65" s="11">
        <v>0</v>
      </c>
      <c r="O65" s="11">
        <v>0</v>
      </c>
      <c r="P65" s="11">
        <v>0</v>
      </c>
      <c r="Q65" s="11">
        <v>0</v>
      </c>
      <c r="R65" s="11">
        <v>0</v>
      </c>
      <c r="S65" s="11">
        <v>0</v>
      </c>
    </row>
    <row r="66" spans="1:19" ht="12">
      <c r="A66" s="11" t="s">
        <v>150</v>
      </c>
      <c r="B66" s="11" t="s">
        <v>64</v>
      </c>
      <c r="C66" s="11">
        <v>46</v>
      </c>
      <c r="D66" s="11">
        <v>46</v>
      </c>
      <c r="E66" s="11">
        <v>0</v>
      </c>
      <c r="F66" s="11">
        <v>88</v>
      </c>
      <c r="G66" s="11">
        <v>83</v>
      </c>
      <c r="H66" s="11">
        <v>5</v>
      </c>
      <c r="I66" s="11">
        <v>1</v>
      </c>
      <c r="J66" s="11">
        <v>0</v>
      </c>
      <c r="K66" s="11">
        <v>1</v>
      </c>
      <c r="L66" s="11">
        <v>0</v>
      </c>
      <c r="M66" s="11">
        <v>0</v>
      </c>
      <c r="N66" s="11">
        <v>0</v>
      </c>
      <c r="O66" s="11">
        <v>0</v>
      </c>
      <c r="P66" s="11">
        <v>0</v>
      </c>
      <c r="Q66" s="11">
        <v>0</v>
      </c>
      <c r="R66" s="11">
        <v>0</v>
      </c>
      <c r="S66" s="11">
        <v>0</v>
      </c>
    </row>
    <row r="67" spans="1:19" ht="12">
      <c r="A67" s="11" t="s">
        <v>151</v>
      </c>
      <c r="B67" s="11" t="s">
        <v>65</v>
      </c>
      <c r="C67" s="11">
        <v>3</v>
      </c>
      <c r="D67" s="11">
        <v>3</v>
      </c>
      <c r="E67" s="11">
        <v>0</v>
      </c>
      <c r="F67" s="11">
        <v>5</v>
      </c>
      <c r="G67" s="11">
        <v>4</v>
      </c>
      <c r="H67" s="11">
        <v>1</v>
      </c>
      <c r="I67" s="11">
        <v>0</v>
      </c>
      <c r="J67" s="11">
        <v>0</v>
      </c>
      <c r="K67" s="11">
        <v>0</v>
      </c>
      <c r="L67" s="11">
        <v>0</v>
      </c>
      <c r="M67" s="11">
        <v>0</v>
      </c>
      <c r="N67" s="11">
        <v>0</v>
      </c>
      <c r="O67" s="11">
        <v>0</v>
      </c>
      <c r="P67" s="11">
        <v>0</v>
      </c>
      <c r="Q67" s="11">
        <v>0</v>
      </c>
      <c r="R67" s="11">
        <v>0</v>
      </c>
      <c r="S67" s="11">
        <v>0</v>
      </c>
    </row>
    <row r="68" spans="1:19" ht="12">
      <c r="A68" s="11" t="s">
        <v>152</v>
      </c>
      <c r="B68" s="11" t="s">
        <v>153</v>
      </c>
      <c r="C68" s="11">
        <v>12</v>
      </c>
      <c r="D68" s="11">
        <v>11</v>
      </c>
      <c r="E68" s="11">
        <v>1</v>
      </c>
      <c r="F68" s="11">
        <v>1</v>
      </c>
      <c r="G68" s="11">
        <v>1</v>
      </c>
      <c r="H68" s="11">
        <v>0</v>
      </c>
      <c r="I68" s="11">
        <v>0</v>
      </c>
      <c r="J68" s="11">
        <v>0</v>
      </c>
      <c r="K68" s="11">
        <v>0</v>
      </c>
      <c r="L68" s="11">
        <v>0</v>
      </c>
      <c r="M68" s="11">
        <v>0</v>
      </c>
      <c r="N68" s="11">
        <v>0</v>
      </c>
      <c r="O68" s="11">
        <v>0</v>
      </c>
      <c r="P68" s="11">
        <v>0</v>
      </c>
      <c r="Q68" s="11">
        <v>0</v>
      </c>
      <c r="R68" s="11">
        <v>0</v>
      </c>
      <c r="S68" s="11">
        <v>0</v>
      </c>
    </row>
    <row r="69" spans="1:19" ht="12">
      <c r="A69" s="11" t="s">
        <v>154</v>
      </c>
      <c r="B69" s="11" t="s">
        <v>155</v>
      </c>
      <c r="C69" s="11">
        <v>126</v>
      </c>
      <c r="D69" s="11">
        <v>124</v>
      </c>
      <c r="E69" s="11">
        <v>2</v>
      </c>
      <c r="F69" s="11">
        <v>80</v>
      </c>
      <c r="G69" s="11">
        <v>74</v>
      </c>
      <c r="H69" s="11">
        <v>6</v>
      </c>
      <c r="I69" s="11">
        <v>1</v>
      </c>
      <c r="J69" s="11">
        <v>0</v>
      </c>
      <c r="K69" s="11">
        <v>1</v>
      </c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</row>
    <row r="70" spans="1:19" ht="12">
      <c r="A70" s="11" t="s">
        <v>156</v>
      </c>
      <c r="B70" s="11" t="s">
        <v>66</v>
      </c>
      <c r="C70" s="11">
        <v>177</v>
      </c>
      <c r="D70" s="11">
        <v>176</v>
      </c>
      <c r="E70" s="11">
        <v>1</v>
      </c>
      <c r="F70" s="11">
        <v>163</v>
      </c>
      <c r="G70" s="11">
        <v>133</v>
      </c>
      <c r="H70" s="11">
        <v>30</v>
      </c>
      <c r="I70" s="11">
        <v>2</v>
      </c>
      <c r="J70" s="11">
        <v>1</v>
      </c>
      <c r="K70" s="11">
        <v>1</v>
      </c>
      <c r="L70" s="11">
        <v>0</v>
      </c>
      <c r="M70" s="11">
        <v>0</v>
      </c>
      <c r="N70" s="11">
        <v>0</v>
      </c>
      <c r="O70" s="11">
        <v>0</v>
      </c>
      <c r="P70" s="11">
        <v>0</v>
      </c>
      <c r="Q70" s="11">
        <v>0</v>
      </c>
      <c r="R70" s="11">
        <v>0</v>
      </c>
      <c r="S70" s="11">
        <v>0</v>
      </c>
    </row>
    <row r="71" spans="1:19" ht="12">
      <c r="A71" s="11" t="s">
        <v>157</v>
      </c>
      <c r="B71" s="11" t="s">
        <v>67</v>
      </c>
      <c r="C71" s="11">
        <v>60</v>
      </c>
      <c r="D71" s="11">
        <v>60</v>
      </c>
      <c r="E71" s="11">
        <v>0</v>
      </c>
      <c r="F71" s="11">
        <v>112</v>
      </c>
      <c r="G71" s="11">
        <v>105</v>
      </c>
      <c r="H71" s="11">
        <v>7</v>
      </c>
      <c r="I71" s="11">
        <v>0</v>
      </c>
      <c r="J71" s="11">
        <v>0</v>
      </c>
      <c r="K71" s="11">
        <v>0</v>
      </c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</row>
    <row r="72" spans="1:19" ht="12">
      <c r="A72" s="11" t="s">
        <v>80</v>
      </c>
      <c r="B72" s="11" t="s">
        <v>158</v>
      </c>
      <c r="C72" s="11">
        <v>0</v>
      </c>
      <c r="D72" s="11">
        <v>0</v>
      </c>
      <c r="E72" s="11">
        <v>0</v>
      </c>
      <c r="F72" s="11">
        <v>0</v>
      </c>
      <c r="G72" s="11">
        <v>0</v>
      </c>
      <c r="H72" s="11">
        <v>0</v>
      </c>
      <c r="I72" s="11">
        <v>0</v>
      </c>
      <c r="J72" s="11">
        <v>0</v>
      </c>
      <c r="K72" s="11">
        <v>0</v>
      </c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</row>
    <row r="73" spans="1:19" ht="12">
      <c r="A73" s="11" t="s">
        <v>159</v>
      </c>
      <c r="B73" s="11" t="s">
        <v>69</v>
      </c>
      <c r="C73" s="11">
        <v>674</v>
      </c>
      <c r="D73" s="11">
        <v>669</v>
      </c>
      <c r="E73" s="11">
        <v>5</v>
      </c>
      <c r="F73" s="11">
        <v>975</v>
      </c>
      <c r="G73" s="11">
        <v>965</v>
      </c>
      <c r="H73" s="11">
        <v>10</v>
      </c>
      <c r="I73" s="11">
        <v>4</v>
      </c>
      <c r="J73" s="11">
        <v>0</v>
      </c>
      <c r="K73" s="11">
        <v>4</v>
      </c>
      <c r="L73" s="11">
        <v>3</v>
      </c>
      <c r="M73" s="11">
        <v>3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</row>
    <row r="74" spans="1:19" ht="12">
      <c r="A74" s="11" t="s">
        <v>160</v>
      </c>
      <c r="B74" s="11" t="s">
        <v>70</v>
      </c>
      <c r="C74" s="11">
        <v>40</v>
      </c>
      <c r="D74" s="11">
        <v>37</v>
      </c>
      <c r="E74" s="11">
        <v>3</v>
      </c>
      <c r="F74" s="11">
        <v>44</v>
      </c>
      <c r="G74" s="11">
        <v>44</v>
      </c>
      <c r="H74" s="11">
        <v>0</v>
      </c>
      <c r="I74" s="11">
        <v>0</v>
      </c>
      <c r="J74" s="11">
        <v>0</v>
      </c>
      <c r="K74" s="11">
        <v>0</v>
      </c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</row>
    <row r="75" spans="1:19" ht="12">
      <c r="A75" s="11" t="s">
        <v>161</v>
      </c>
      <c r="B75" s="11" t="s">
        <v>71</v>
      </c>
      <c r="C75" s="11">
        <v>87</v>
      </c>
      <c r="D75" s="11">
        <v>87</v>
      </c>
      <c r="E75" s="11">
        <v>0</v>
      </c>
      <c r="F75" s="11">
        <v>137</v>
      </c>
      <c r="G75" s="11">
        <v>137</v>
      </c>
      <c r="H75" s="11">
        <v>0</v>
      </c>
      <c r="I75" s="11">
        <v>0</v>
      </c>
      <c r="J75" s="11">
        <v>0</v>
      </c>
      <c r="K75" s="11">
        <v>0</v>
      </c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</row>
    <row r="76" spans="1:19" ht="12">
      <c r="A76" s="11" t="s">
        <v>80</v>
      </c>
      <c r="B76" s="11" t="s">
        <v>162</v>
      </c>
      <c r="C76" s="11">
        <v>0</v>
      </c>
      <c r="D76" s="11">
        <v>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v>0</v>
      </c>
      <c r="K76" s="11">
        <v>0</v>
      </c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</row>
    <row r="77" spans="1:19" ht="12">
      <c r="A77" s="11" t="s">
        <v>163</v>
      </c>
      <c r="B77" s="11" t="s">
        <v>73</v>
      </c>
      <c r="C77" s="11">
        <v>280</v>
      </c>
      <c r="D77" s="11">
        <v>280</v>
      </c>
      <c r="E77" s="11">
        <v>0</v>
      </c>
      <c r="F77" s="11">
        <v>397</v>
      </c>
      <c r="G77" s="11">
        <v>393</v>
      </c>
      <c r="H77" s="11">
        <v>4</v>
      </c>
      <c r="I77" s="11">
        <v>2</v>
      </c>
      <c r="J77" s="11">
        <v>0</v>
      </c>
      <c r="K77" s="11">
        <v>2</v>
      </c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</row>
    <row r="78" spans="1:19" ht="12">
      <c r="A78" s="11" t="s">
        <v>164</v>
      </c>
      <c r="B78" s="11" t="s">
        <v>74</v>
      </c>
      <c r="C78" s="11">
        <v>39</v>
      </c>
      <c r="D78" s="11">
        <v>39</v>
      </c>
      <c r="E78" s="11">
        <v>0</v>
      </c>
      <c r="F78" s="11">
        <v>46</v>
      </c>
      <c r="G78" s="11">
        <v>46</v>
      </c>
      <c r="H78" s="11">
        <v>0</v>
      </c>
      <c r="I78" s="11">
        <v>1</v>
      </c>
      <c r="J78" s="11">
        <v>1</v>
      </c>
      <c r="K78" s="11">
        <v>0</v>
      </c>
      <c r="L78" s="11">
        <v>1</v>
      </c>
      <c r="M78" s="11">
        <v>1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</row>
    <row r="79" spans="1:19" ht="12">
      <c r="A79" s="11" t="s">
        <v>165</v>
      </c>
      <c r="B79" s="11" t="s">
        <v>166</v>
      </c>
      <c r="C79" s="11">
        <v>30</v>
      </c>
      <c r="D79" s="11">
        <v>30</v>
      </c>
      <c r="E79" s="11">
        <v>0</v>
      </c>
      <c r="F79" s="11">
        <v>38</v>
      </c>
      <c r="G79" s="11">
        <v>37</v>
      </c>
      <c r="H79" s="11">
        <v>1</v>
      </c>
      <c r="I79" s="11">
        <v>0</v>
      </c>
      <c r="J79" s="11">
        <v>0</v>
      </c>
      <c r="K79" s="11">
        <v>0</v>
      </c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</row>
    <row r="80" spans="1:19" ht="12">
      <c r="A80" s="11" t="s">
        <v>167</v>
      </c>
      <c r="B80" s="11" t="s">
        <v>75</v>
      </c>
      <c r="C80" s="11">
        <v>37</v>
      </c>
      <c r="D80" s="11">
        <v>37</v>
      </c>
      <c r="E80" s="11">
        <v>0</v>
      </c>
      <c r="F80" s="11">
        <v>56</v>
      </c>
      <c r="G80" s="11">
        <v>56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</row>
    <row r="81" spans="1:19" ht="12">
      <c r="A81" s="11" t="s">
        <v>168</v>
      </c>
      <c r="B81" s="11" t="s">
        <v>76</v>
      </c>
      <c r="C81" s="11">
        <v>143</v>
      </c>
      <c r="D81" s="11">
        <v>143</v>
      </c>
      <c r="E81" s="11">
        <v>0</v>
      </c>
      <c r="F81" s="11">
        <v>177</v>
      </c>
      <c r="G81" s="11">
        <v>176</v>
      </c>
      <c r="H81" s="11">
        <v>1</v>
      </c>
      <c r="I81" s="11">
        <v>1</v>
      </c>
      <c r="J81" s="11">
        <v>0</v>
      </c>
      <c r="K81" s="11">
        <v>1</v>
      </c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</row>
    <row r="82" spans="1:19" ht="12">
      <c r="A82" s="11" t="s">
        <v>169</v>
      </c>
      <c r="B82" s="11" t="s">
        <v>77</v>
      </c>
      <c r="C82" s="11">
        <v>77</v>
      </c>
      <c r="D82" s="11">
        <v>77</v>
      </c>
      <c r="E82" s="11">
        <v>0</v>
      </c>
      <c r="F82" s="11">
        <v>141</v>
      </c>
      <c r="G82" s="11">
        <v>140</v>
      </c>
      <c r="H82" s="11">
        <v>1</v>
      </c>
      <c r="I82" s="11">
        <v>1</v>
      </c>
      <c r="J82" s="11">
        <v>0</v>
      </c>
      <c r="K82" s="11">
        <v>1</v>
      </c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85"/>
  <sheetViews>
    <sheetView workbookViewId="0" topLeftCell="A1">
      <selection activeCell="A1" sqref="A1"/>
    </sheetView>
  </sheetViews>
  <sheetFormatPr defaultColWidth="9.00390625" defaultRowHeight="13.5"/>
  <cols>
    <col min="1" max="1" width="5.375" style="11" bestFit="1" customWidth="1"/>
    <col min="2" max="2" width="18.625" style="11" bestFit="1" customWidth="1"/>
    <col min="3" max="19" width="6.375" style="11" customWidth="1"/>
    <col min="20" max="16384" width="9.00390625" style="11" customWidth="1"/>
  </cols>
  <sheetData>
    <row r="1" spans="3:16" ht="12">
      <c r="C1" s="11" t="s">
        <v>187</v>
      </c>
      <c r="F1" s="11" t="s">
        <v>190</v>
      </c>
      <c r="I1" s="11" t="s">
        <v>198</v>
      </c>
      <c r="L1" s="11" t="s">
        <v>191</v>
      </c>
      <c r="P1" s="11" t="s">
        <v>192</v>
      </c>
    </row>
    <row r="2" spans="1:19" ht="12">
      <c r="A2" s="11" t="s">
        <v>194</v>
      </c>
      <c r="B2" s="11" t="s">
        <v>79</v>
      </c>
      <c r="C2" s="11" t="s">
        <v>193</v>
      </c>
      <c r="D2" s="11" t="s">
        <v>188</v>
      </c>
      <c r="E2" s="11" t="s">
        <v>189</v>
      </c>
      <c r="F2" s="11" t="s">
        <v>193</v>
      </c>
      <c r="G2" s="11" t="s">
        <v>188</v>
      </c>
      <c r="H2" s="11" t="s">
        <v>189</v>
      </c>
      <c r="I2" s="11" t="s">
        <v>193</v>
      </c>
      <c r="J2" s="11" t="s">
        <v>188</v>
      </c>
      <c r="K2" s="11" t="s">
        <v>189</v>
      </c>
      <c r="L2" s="11" t="s">
        <v>193</v>
      </c>
      <c r="M2" s="11" t="s">
        <v>188</v>
      </c>
      <c r="N2" s="11" t="s">
        <v>189</v>
      </c>
      <c r="O2" s="11" t="s">
        <v>192</v>
      </c>
      <c r="P2" s="11" t="s">
        <v>193</v>
      </c>
      <c r="Q2" s="11" t="s">
        <v>188</v>
      </c>
      <c r="R2" s="11" t="s">
        <v>189</v>
      </c>
      <c r="S2" s="11" t="s">
        <v>192</v>
      </c>
    </row>
    <row r="3" spans="1:19" ht="12">
      <c r="A3" s="11" t="s">
        <v>80</v>
      </c>
      <c r="B3" s="11" t="s">
        <v>193</v>
      </c>
      <c r="C3" s="11" t="e">
        <f>VLOOKUP($A3,'病院'!$A:$G,4,0)</f>
        <v>#N/A</v>
      </c>
      <c r="D3" s="11" t="e">
        <f>VLOOKUP($A3,'病院'!$A:$G,5,0)</f>
        <v>#N/A</v>
      </c>
      <c r="E3" s="11" t="e">
        <f>VLOOKUP($A3,'病院'!$A:$G,6,0)</f>
        <v>#N/A</v>
      </c>
      <c r="F3" s="11" t="e">
        <f>VLOOKUP($A3,'診療所'!$A:$G,4,0)</f>
        <v>#N/A</v>
      </c>
      <c r="G3" s="11" t="e">
        <f>VLOOKUP($A3,'診療所'!$A:$G,5,0)</f>
        <v>#N/A</v>
      </c>
      <c r="H3" s="11" t="e">
        <f>VLOOKUP($A3,'診療所'!$A:$G,6,0)</f>
        <v>#N/A</v>
      </c>
      <c r="I3" s="11" t="e">
        <f>VLOOKUP($A3,'助産所'!$A:$G,4,0)</f>
        <v>#N/A</v>
      </c>
      <c r="J3" s="11" t="e">
        <f>VLOOKUP($A3,'助産所'!$A:$G,5,0)</f>
        <v>#N/A</v>
      </c>
      <c r="K3" s="11" t="e">
        <f>VLOOKUP($A3,'助産所'!$A:$G,6,0)</f>
        <v>#N/A</v>
      </c>
      <c r="L3" s="11" t="e">
        <f>VLOOKUP($A3,'自宅'!$A:$G,4,0)</f>
        <v>#N/A</v>
      </c>
      <c r="M3" s="11" t="e">
        <f>VLOOKUP($A3,'自宅'!$A:$G,5,0)</f>
        <v>#N/A</v>
      </c>
      <c r="N3" s="11" t="e">
        <f>VLOOKUP($A3,'自宅'!$A:$G,6,0)</f>
        <v>#N/A</v>
      </c>
      <c r="O3" s="11" t="e">
        <f>VLOOKUP($A3,'自宅'!$A:$G,7,0)</f>
        <v>#N/A</v>
      </c>
      <c r="P3" s="11" t="e">
        <f>VLOOKUP($A3,'その他'!$A:$G,4,0)</f>
        <v>#N/A</v>
      </c>
      <c r="Q3" s="11" t="e">
        <f>VLOOKUP($A3,'その他'!$A:$G,5,0)</f>
        <v>#N/A</v>
      </c>
      <c r="R3" s="11" t="e">
        <f>VLOOKUP($A3,'その他'!$A:$G,6,0)</f>
        <v>#N/A</v>
      </c>
      <c r="S3" s="11" t="e">
        <f>VLOOKUP($A3,'その他'!$A:$G,7,0)</f>
        <v>#N/A</v>
      </c>
    </row>
    <row r="4" spans="1:19" ht="12">
      <c r="A4" s="11" t="s">
        <v>80</v>
      </c>
      <c r="B4" s="11" t="s">
        <v>195</v>
      </c>
      <c r="C4" s="11" t="e">
        <f>VLOOKUP($A4,'病院'!$A:$G,4,0)</f>
        <v>#N/A</v>
      </c>
      <c r="D4" s="11" t="e">
        <f>VLOOKUP($A4,'病院'!$A:$G,5,0)</f>
        <v>#N/A</v>
      </c>
      <c r="E4" s="11" t="e">
        <f>VLOOKUP($A4,'病院'!$A:$G,6,0)</f>
        <v>#N/A</v>
      </c>
      <c r="F4" s="11" t="e">
        <f>VLOOKUP($A4,'診療所'!$A:$G,4,0)</f>
        <v>#N/A</v>
      </c>
      <c r="G4" s="11" t="e">
        <f>VLOOKUP($A4,'診療所'!$A:$G,5,0)</f>
        <v>#N/A</v>
      </c>
      <c r="H4" s="11" t="e">
        <f>VLOOKUP($A4,'診療所'!$A:$G,6,0)</f>
        <v>#N/A</v>
      </c>
      <c r="I4" s="11" t="e">
        <f>VLOOKUP($A4,'助産所'!$A:$G,4,0)</f>
        <v>#N/A</v>
      </c>
      <c r="J4" s="11" t="e">
        <f>VLOOKUP($A4,'助産所'!$A:$G,5,0)</f>
        <v>#N/A</v>
      </c>
      <c r="K4" s="11" t="e">
        <f>VLOOKUP($A4,'助産所'!$A:$G,6,0)</f>
        <v>#N/A</v>
      </c>
      <c r="L4" s="11" t="e">
        <f>VLOOKUP($A4,'自宅'!$A:$G,4,0)</f>
        <v>#N/A</v>
      </c>
      <c r="M4" s="11" t="e">
        <f>VLOOKUP($A4,'自宅'!$A:$G,5,0)</f>
        <v>#N/A</v>
      </c>
      <c r="N4" s="11" t="e">
        <f>VLOOKUP($A4,'自宅'!$A:$G,6,0)</f>
        <v>#N/A</v>
      </c>
      <c r="O4" s="11" t="e">
        <f>VLOOKUP($A4,'自宅'!$A:$G,7,0)</f>
        <v>#N/A</v>
      </c>
      <c r="P4" s="11" t="e">
        <f>VLOOKUP($A4,'その他'!$A:$G,4,0)</f>
        <v>#N/A</v>
      </c>
      <c r="Q4" s="11" t="e">
        <f>VLOOKUP($A4,'その他'!$A:$G,5,0)</f>
        <v>#N/A</v>
      </c>
      <c r="R4" s="11" t="e">
        <f>VLOOKUP($A4,'その他'!$A:$G,6,0)</f>
        <v>#N/A</v>
      </c>
      <c r="S4" s="11" t="e">
        <f>VLOOKUP($A4,'その他'!$A:$G,7,0)</f>
        <v>#N/A</v>
      </c>
    </row>
    <row r="5" spans="1:19" ht="12">
      <c r="A5" s="11" t="s">
        <v>80</v>
      </c>
      <c r="B5" s="11" t="s">
        <v>196</v>
      </c>
      <c r="C5" s="11" t="e">
        <f>VLOOKUP($A5,'病院'!$A:$G,4,0)</f>
        <v>#N/A</v>
      </c>
      <c r="D5" s="11" t="e">
        <f>VLOOKUP($A5,'病院'!$A:$G,5,0)</f>
        <v>#N/A</v>
      </c>
      <c r="E5" s="11" t="e">
        <f>VLOOKUP($A5,'病院'!$A:$G,6,0)</f>
        <v>#N/A</v>
      </c>
      <c r="F5" s="11" t="e">
        <f>VLOOKUP($A5,'診療所'!$A:$G,4,0)</f>
        <v>#N/A</v>
      </c>
      <c r="G5" s="11" t="e">
        <f>VLOOKUP($A5,'診療所'!$A:$G,5,0)</f>
        <v>#N/A</v>
      </c>
      <c r="H5" s="11" t="e">
        <f>VLOOKUP($A5,'診療所'!$A:$G,6,0)</f>
        <v>#N/A</v>
      </c>
      <c r="I5" s="11" t="e">
        <f>VLOOKUP($A5,'助産所'!$A:$G,4,0)</f>
        <v>#N/A</v>
      </c>
      <c r="J5" s="11" t="e">
        <f>VLOOKUP($A5,'助産所'!$A:$G,5,0)</f>
        <v>#N/A</v>
      </c>
      <c r="K5" s="11" t="e">
        <f>VLOOKUP($A5,'助産所'!$A:$G,6,0)</f>
        <v>#N/A</v>
      </c>
      <c r="L5" s="11" t="e">
        <f>VLOOKUP($A5,'自宅'!$A:$G,4,0)</f>
        <v>#N/A</v>
      </c>
      <c r="M5" s="11" t="e">
        <f>VLOOKUP($A5,'自宅'!$A:$G,5,0)</f>
        <v>#N/A</v>
      </c>
      <c r="N5" s="11" t="e">
        <f>VLOOKUP($A5,'自宅'!$A:$G,6,0)</f>
        <v>#N/A</v>
      </c>
      <c r="O5" s="11" t="e">
        <f>VLOOKUP($A5,'自宅'!$A:$G,7,0)</f>
        <v>#N/A</v>
      </c>
      <c r="P5" s="11" t="e">
        <f>VLOOKUP($A5,'その他'!$A:$G,4,0)</f>
        <v>#N/A</v>
      </c>
      <c r="Q5" s="11" t="e">
        <f>VLOOKUP($A5,'その他'!$A:$G,5,0)</f>
        <v>#N/A</v>
      </c>
      <c r="R5" s="11" t="e">
        <f>VLOOKUP($A5,'その他'!$A:$G,6,0)</f>
        <v>#N/A</v>
      </c>
      <c r="S5" s="11" t="e">
        <f>VLOOKUP($A5,'その他'!$A:$G,7,0)</f>
        <v>#N/A</v>
      </c>
    </row>
    <row r="6" spans="1:19" ht="12">
      <c r="A6" s="11" t="s">
        <v>80</v>
      </c>
      <c r="B6" s="11" t="s">
        <v>81</v>
      </c>
      <c r="C6" s="11" t="e">
        <f>VLOOKUP($A6,'病院'!$A:$G,4,0)</f>
        <v>#N/A</v>
      </c>
      <c r="D6" s="11" t="e">
        <f>VLOOKUP($A6,'病院'!$A:$G,5,0)</f>
        <v>#N/A</v>
      </c>
      <c r="E6" s="11" t="e">
        <f>VLOOKUP($A6,'病院'!$A:$G,6,0)</f>
        <v>#N/A</v>
      </c>
      <c r="F6" s="11" t="e">
        <f>VLOOKUP($A6,'診療所'!$A:$G,4,0)</f>
        <v>#N/A</v>
      </c>
      <c r="G6" s="11" t="e">
        <f>VLOOKUP($A6,'診療所'!$A:$G,5,0)</f>
        <v>#N/A</v>
      </c>
      <c r="H6" s="11" t="e">
        <f>VLOOKUP($A6,'診療所'!$A:$G,6,0)</f>
        <v>#N/A</v>
      </c>
      <c r="I6" s="11" t="e">
        <f>VLOOKUP($A6,'助産所'!$A:$G,4,0)</f>
        <v>#N/A</v>
      </c>
      <c r="J6" s="11" t="e">
        <f>VLOOKUP($A6,'助産所'!$A:$G,5,0)</f>
        <v>#N/A</v>
      </c>
      <c r="K6" s="11" t="e">
        <f>VLOOKUP($A6,'助産所'!$A:$G,6,0)</f>
        <v>#N/A</v>
      </c>
      <c r="L6" s="11" t="e">
        <f>VLOOKUP($A6,'自宅'!$A:$G,4,0)</f>
        <v>#N/A</v>
      </c>
      <c r="M6" s="11" t="e">
        <f>VLOOKUP($A6,'自宅'!$A:$G,5,0)</f>
        <v>#N/A</v>
      </c>
      <c r="N6" s="11" t="e">
        <f>VLOOKUP($A6,'自宅'!$A:$G,6,0)</f>
        <v>#N/A</v>
      </c>
      <c r="O6" s="11" t="e">
        <f>VLOOKUP($A6,'自宅'!$A:$G,7,0)</f>
        <v>#N/A</v>
      </c>
      <c r="P6" s="11" t="e">
        <f>VLOOKUP($A6,'その他'!$A:$G,4,0)</f>
        <v>#N/A</v>
      </c>
      <c r="Q6" s="11" t="e">
        <f>VLOOKUP($A6,'その他'!$A:$G,5,0)</f>
        <v>#N/A</v>
      </c>
      <c r="R6" s="11" t="e">
        <f>VLOOKUP($A6,'その他'!$A:$G,6,0)</f>
        <v>#N/A</v>
      </c>
      <c r="S6" s="11" t="e">
        <f>VLOOKUP($A6,'その他'!$A:$G,7,0)</f>
        <v>#N/A</v>
      </c>
    </row>
    <row r="7" spans="1:19" ht="12">
      <c r="A7" s="11" t="s">
        <v>82</v>
      </c>
      <c r="B7" s="11" t="s">
        <v>8</v>
      </c>
      <c r="C7" s="11">
        <f>VLOOKUP($A7,'病院'!$A:$G,4,0)</f>
        <v>1086</v>
      </c>
      <c r="D7" s="11">
        <f>VLOOKUP($A7,'病院'!$A:$G,5,0)</f>
        <v>1081</v>
      </c>
      <c r="E7" s="11">
        <f>VLOOKUP($A7,'病院'!$A:$G,6,0)</f>
        <v>5</v>
      </c>
      <c r="F7" s="11">
        <f>VLOOKUP($A7,'診療所'!$A:$G,4,0)</f>
        <v>1493</v>
      </c>
      <c r="G7" s="11">
        <f>VLOOKUP($A7,'診療所'!$A:$G,5,0)</f>
        <v>1492</v>
      </c>
      <c r="H7" s="11">
        <f>VLOOKUP($A7,'診療所'!$A:$G,6,0)</f>
        <v>1</v>
      </c>
      <c r="I7" s="11">
        <f>VLOOKUP($A7,'助産所'!$A:$G,4,0)</f>
        <v>4</v>
      </c>
      <c r="J7" s="11">
        <f>VLOOKUP($A7,'助産所'!$A:$G,5,0)</f>
        <v>1</v>
      </c>
      <c r="K7" s="11">
        <f>VLOOKUP($A7,'助産所'!$A:$G,6,0)</f>
        <v>3</v>
      </c>
      <c r="L7" s="11">
        <f>VLOOKUP($A7,'自宅'!$A:$G,4,0)</f>
        <v>2</v>
      </c>
      <c r="M7" s="11">
        <f>VLOOKUP($A7,'自宅'!$A:$G,5,0)</f>
        <v>0</v>
      </c>
      <c r="N7" s="11">
        <f>VLOOKUP($A7,'自宅'!$A:$G,6,0)</f>
        <v>2</v>
      </c>
      <c r="O7" s="11">
        <f>VLOOKUP($A7,'自宅'!$A:$G,7,0)</f>
        <v>0</v>
      </c>
      <c r="P7" s="11" t="e">
        <f>VLOOKUP($A7,'その他'!$A:$G,4,0)</f>
        <v>#N/A</v>
      </c>
      <c r="Q7" s="11" t="e">
        <f>VLOOKUP($A7,'その他'!$A:$G,5,0)</f>
        <v>#N/A</v>
      </c>
      <c r="R7" s="11" t="e">
        <f>VLOOKUP($A7,'その他'!$A:$G,6,0)</f>
        <v>#N/A</v>
      </c>
      <c r="S7" s="11" t="e">
        <f>VLOOKUP($A7,'その他'!$A:$G,7,0)</f>
        <v>#N/A</v>
      </c>
    </row>
    <row r="8" spans="1:19" ht="12">
      <c r="A8" s="11" t="s">
        <v>83</v>
      </c>
      <c r="B8" s="11" t="s">
        <v>9</v>
      </c>
      <c r="C8" s="11">
        <f>VLOOKUP($A8,'病院'!$A:$G,4,0)</f>
        <v>58</v>
      </c>
      <c r="D8" s="11">
        <f>VLOOKUP($A8,'病院'!$A:$G,5,0)</f>
        <v>58</v>
      </c>
      <c r="E8" s="11">
        <f>VLOOKUP($A8,'病院'!$A:$G,6,0)</f>
        <v>0</v>
      </c>
      <c r="F8" s="11">
        <f>VLOOKUP($A8,'診療所'!$A:$G,4,0)</f>
        <v>151</v>
      </c>
      <c r="G8" s="11">
        <f>VLOOKUP($A8,'診療所'!$A:$G,5,0)</f>
        <v>151</v>
      </c>
      <c r="H8" s="11">
        <f>VLOOKUP($A8,'診療所'!$A:$G,6,0)</f>
        <v>0</v>
      </c>
      <c r="I8" s="11" t="e">
        <f>VLOOKUP($A8,'助産所'!$A:$G,4,0)</f>
        <v>#N/A</v>
      </c>
      <c r="J8" s="11" t="e">
        <f>VLOOKUP($A8,'助産所'!$A:$G,5,0)</f>
        <v>#N/A</v>
      </c>
      <c r="K8" s="11" t="e">
        <f>VLOOKUP($A8,'助産所'!$A:$G,6,0)</f>
        <v>#N/A</v>
      </c>
      <c r="L8" s="11" t="e">
        <f>VLOOKUP($A8,'自宅'!$A:$G,4,0)</f>
        <v>#N/A</v>
      </c>
      <c r="M8" s="11" t="e">
        <f>VLOOKUP($A8,'自宅'!$A:$G,5,0)</f>
        <v>#N/A</v>
      </c>
      <c r="N8" s="11" t="e">
        <f>VLOOKUP($A8,'自宅'!$A:$G,6,0)</f>
        <v>#N/A</v>
      </c>
      <c r="O8" s="11" t="e">
        <f>VLOOKUP($A8,'自宅'!$A:$G,7,0)</f>
        <v>#N/A</v>
      </c>
      <c r="P8" s="11" t="e">
        <f>VLOOKUP($A8,'その他'!$A:$G,4,0)</f>
        <v>#N/A</v>
      </c>
      <c r="Q8" s="11" t="e">
        <f>VLOOKUP($A8,'その他'!$A:$G,5,0)</f>
        <v>#N/A</v>
      </c>
      <c r="R8" s="11" t="e">
        <f>VLOOKUP($A8,'その他'!$A:$G,6,0)</f>
        <v>#N/A</v>
      </c>
      <c r="S8" s="11" t="e">
        <f>VLOOKUP($A8,'その他'!$A:$G,7,0)</f>
        <v>#N/A</v>
      </c>
    </row>
    <row r="9" spans="1:19" ht="12">
      <c r="A9" s="11" t="s">
        <v>84</v>
      </c>
      <c r="B9" s="11" t="s">
        <v>10</v>
      </c>
      <c r="C9" s="11">
        <f>VLOOKUP($A9,'病院'!$A:$G,4,0)</f>
        <v>28</v>
      </c>
      <c r="D9" s="11">
        <f>VLOOKUP($A9,'病院'!$A:$G,5,0)</f>
        <v>28</v>
      </c>
      <c r="E9" s="11">
        <f>VLOOKUP($A9,'病院'!$A:$G,6,0)</f>
        <v>0</v>
      </c>
      <c r="F9" s="11">
        <f>VLOOKUP($A9,'診療所'!$A:$G,4,0)</f>
        <v>111</v>
      </c>
      <c r="G9" s="11">
        <f>VLOOKUP($A9,'診療所'!$A:$G,5,0)</f>
        <v>111</v>
      </c>
      <c r="H9" s="11">
        <f>VLOOKUP($A9,'診療所'!$A:$G,6,0)</f>
        <v>0</v>
      </c>
      <c r="I9" s="11" t="e">
        <f>VLOOKUP($A9,'助産所'!$A:$G,4,0)</f>
        <v>#N/A</v>
      </c>
      <c r="J9" s="11" t="e">
        <f>VLOOKUP($A9,'助産所'!$A:$G,5,0)</f>
        <v>#N/A</v>
      </c>
      <c r="K9" s="11" t="e">
        <f>VLOOKUP($A9,'助産所'!$A:$G,6,0)</f>
        <v>#N/A</v>
      </c>
      <c r="L9" s="11" t="e">
        <f>VLOOKUP($A9,'自宅'!$A:$G,4,0)</f>
        <v>#N/A</v>
      </c>
      <c r="M9" s="11" t="e">
        <f>VLOOKUP($A9,'自宅'!$A:$G,5,0)</f>
        <v>#N/A</v>
      </c>
      <c r="N9" s="11" t="e">
        <f>VLOOKUP($A9,'自宅'!$A:$G,6,0)</f>
        <v>#N/A</v>
      </c>
      <c r="O9" s="11" t="e">
        <f>VLOOKUP($A9,'自宅'!$A:$G,7,0)</f>
        <v>#N/A</v>
      </c>
      <c r="P9" s="11" t="e">
        <f>VLOOKUP($A9,'その他'!$A:$G,4,0)</f>
        <v>#N/A</v>
      </c>
      <c r="Q9" s="11" t="e">
        <f>VLOOKUP($A9,'その他'!$A:$G,5,0)</f>
        <v>#N/A</v>
      </c>
      <c r="R9" s="11" t="e">
        <f>VLOOKUP($A9,'その他'!$A:$G,6,0)</f>
        <v>#N/A</v>
      </c>
      <c r="S9" s="11" t="e">
        <f>VLOOKUP($A9,'その他'!$A:$G,7,0)</f>
        <v>#N/A</v>
      </c>
    </row>
    <row r="10" spans="1:19" ht="12">
      <c r="A10" s="11" t="s">
        <v>85</v>
      </c>
      <c r="B10" s="11" t="s">
        <v>11</v>
      </c>
      <c r="C10" s="11">
        <f>VLOOKUP($A10,'病院'!$A:$G,4,0)</f>
        <v>10</v>
      </c>
      <c r="D10" s="11">
        <f>VLOOKUP($A10,'病院'!$A:$G,5,0)</f>
        <v>10</v>
      </c>
      <c r="E10" s="11">
        <f>VLOOKUP($A10,'病院'!$A:$G,6,0)</f>
        <v>0</v>
      </c>
      <c r="F10" s="11">
        <f>VLOOKUP($A10,'診療所'!$A:$G,4,0)</f>
        <v>39</v>
      </c>
      <c r="G10" s="11">
        <f>VLOOKUP($A10,'診療所'!$A:$G,5,0)</f>
        <v>39</v>
      </c>
      <c r="H10" s="11">
        <f>VLOOKUP($A10,'診療所'!$A:$G,6,0)</f>
        <v>0</v>
      </c>
      <c r="I10" s="11" t="e">
        <f>VLOOKUP($A10,'助産所'!$A:$G,4,0)</f>
        <v>#N/A</v>
      </c>
      <c r="J10" s="11" t="e">
        <f>VLOOKUP($A10,'助産所'!$A:$G,5,0)</f>
        <v>#N/A</v>
      </c>
      <c r="K10" s="11" t="e">
        <f>VLOOKUP($A10,'助産所'!$A:$G,6,0)</f>
        <v>#N/A</v>
      </c>
      <c r="L10" s="11" t="e">
        <f>VLOOKUP($A10,'自宅'!$A:$G,4,0)</f>
        <v>#N/A</v>
      </c>
      <c r="M10" s="11" t="e">
        <f>VLOOKUP($A10,'自宅'!$A:$G,5,0)</f>
        <v>#N/A</v>
      </c>
      <c r="N10" s="11" t="e">
        <f>VLOOKUP($A10,'自宅'!$A:$G,6,0)</f>
        <v>#N/A</v>
      </c>
      <c r="O10" s="11" t="e">
        <f>VLOOKUP($A10,'自宅'!$A:$G,7,0)</f>
        <v>#N/A</v>
      </c>
      <c r="P10" s="11">
        <f>VLOOKUP($A10,'その他'!$A:$G,4,0)</f>
        <v>1</v>
      </c>
      <c r="Q10" s="11">
        <f>VLOOKUP($A10,'その他'!$A:$G,5,0)</f>
        <v>0</v>
      </c>
      <c r="R10" s="11">
        <f>VLOOKUP($A10,'その他'!$A:$G,6,0)</f>
        <v>1</v>
      </c>
      <c r="S10" s="11">
        <f>VLOOKUP($A10,'その他'!$A:$G,7,0)</f>
        <v>0</v>
      </c>
    </row>
    <row r="11" spans="1:19" ht="12">
      <c r="A11" s="11" t="s">
        <v>86</v>
      </c>
      <c r="B11" s="11" t="s">
        <v>12</v>
      </c>
      <c r="C11" s="11">
        <f>VLOOKUP($A11,'病院'!$A:$G,4,0)</f>
        <v>11</v>
      </c>
      <c r="D11" s="11">
        <f>VLOOKUP($A11,'病院'!$A:$G,5,0)</f>
        <v>11</v>
      </c>
      <c r="E11" s="11">
        <f>VLOOKUP($A11,'病院'!$A:$G,6,0)</f>
        <v>0</v>
      </c>
      <c r="F11" s="11">
        <f>VLOOKUP($A11,'診療所'!$A:$G,4,0)</f>
        <v>68</v>
      </c>
      <c r="G11" s="11">
        <f>VLOOKUP($A11,'診療所'!$A:$G,5,0)</f>
        <v>68</v>
      </c>
      <c r="H11" s="11">
        <f>VLOOKUP($A11,'診療所'!$A:$G,6,0)</f>
        <v>0</v>
      </c>
      <c r="I11" s="11" t="e">
        <f>VLOOKUP($A11,'助産所'!$A:$G,4,0)</f>
        <v>#N/A</v>
      </c>
      <c r="J11" s="11" t="e">
        <f>VLOOKUP($A11,'助産所'!$A:$G,5,0)</f>
        <v>#N/A</v>
      </c>
      <c r="K11" s="11" t="e">
        <f>VLOOKUP($A11,'助産所'!$A:$G,6,0)</f>
        <v>#N/A</v>
      </c>
      <c r="L11" s="11" t="e">
        <f>VLOOKUP($A11,'自宅'!$A:$G,4,0)</f>
        <v>#N/A</v>
      </c>
      <c r="M11" s="11" t="e">
        <f>VLOOKUP($A11,'自宅'!$A:$G,5,0)</f>
        <v>#N/A</v>
      </c>
      <c r="N11" s="11" t="e">
        <f>VLOOKUP($A11,'自宅'!$A:$G,6,0)</f>
        <v>#N/A</v>
      </c>
      <c r="O11" s="11" t="e">
        <f>VLOOKUP($A11,'自宅'!$A:$G,7,0)</f>
        <v>#N/A</v>
      </c>
      <c r="P11" s="11" t="e">
        <f>VLOOKUP($A11,'その他'!$A:$G,4,0)</f>
        <v>#N/A</v>
      </c>
      <c r="Q11" s="11" t="e">
        <f>VLOOKUP($A11,'その他'!$A:$G,5,0)</f>
        <v>#N/A</v>
      </c>
      <c r="R11" s="11" t="e">
        <f>VLOOKUP($A11,'その他'!$A:$G,6,0)</f>
        <v>#N/A</v>
      </c>
      <c r="S11" s="11" t="e">
        <f>VLOOKUP($A11,'その他'!$A:$G,7,0)</f>
        <v>#N/A</v>
      </c>
    </row>
    <row r="12" spans="1:19" ht="12">
      <c r="A12" s="11" t="s">
        <v>80</v>
      </c>
      <c r="B12" s="11" t="s">
        <v>87</v>
      </c>
      <c r="C12" s="11" t="e">
        <f>VLOOKUP($A12,'病院'!$A:$G,4,0)</f>
        <v>#N/A</v>
      </c>
      <c r="D12" s="11" t="e">
        <f>VLOOKUP($A12,'病院'!$A:$G,5,0)</f>
        <v>#N/A</v>
      </c>
      <c r="E12" s="11" t="e">
        <f>VLOOKUP($A12,'病院'!$A:$G,6,0)</f>
        <v>#N/A</v>
      </c>
      <c r="F12" s="11" t="e">
        <f>VLOOKUP($A12,'診療所'!$A:$G,4,0)</f>
        <v>#N/A</v>
      </c>
      <c r="G12" s="11" t="e">
        <f>VLOOKUP($A12,'診療所'!$A:$G,5,0)</f>
        <v>#N/A</v>
      </c>
      <c r="H12" s="11" t="e">
        <f>VLOOKUP($A12,'診療所'!$A:$G,6,0)</f>
        <v>#N/A</v>
      </c>
      <c r="I12" s="11" t="e">
        <f>VLOOKUP($A12,'助産所'!$A:$G,4,0)</f>
        <v>#N/A</v>
      </c>
      <c r="J12" s="11" t="e">
        <f>VLOOKUP($A12,'助産所'!$A:$G,5,0)</f>
        <v>#N/A</v>
      </c>
      <c r="K12" s="11" t="e">
        <f>VLOOKUP($A12,'助産所'!$A:$G,6,0)</f>
        <v>#N/A</v>
      </c>
      <c r="L12" s="11" t="e">
        <f>VLOOKUP($A12,'自宅'!$A:$G,4,0)</f>
        <v>#N/A</v>
      </c>
      <c r="M12" s="11" t="e">
        <f>VLOOKUP($A12,'自宅'!$A:$G,5,0)</f>
        <v>#N/A</v>
      </c>
      <c r="N12" s="11" t="e">
        <f>VLOOKUP($A12,'自宅'!$A:$G,6,0)</f>
        <v>#N/A</v>
      </c>
      <c r="O12" s="11" t="e">
        <f>VLOOKUP($A12,'自宅'!$A:$G,7,0)</f>
        <v>#N/A</v>
      </c>
      <c r="P12" s="11" t="e">
        <f>VLOOKUP($A12,'その他'!$A:$G,4,0)</f>
        <v>#N/A</v>
      </c>
      <c r="Q12" s="11" t="e">
        <f>VLOOKUP($A12,'その他'!$A:$G,5,0)</f>
        <v>#N/A</v>
      </c>
      <c r="R12" s="11" t="e">
        <f>VLOOKUP($A12,'その他'!$A:$G,6,0)</f>
        <v>#N/A</v>
      </c>
      <c r="S12" s="11" t="e">
        <f>VLOOKUP($A12,'その他'!$A:$G,7,0)</f>
        <v>#N/A</v>
      </c>
    </row>
    <row r="13" spans="1:19" ht="12">
      <c r="A13" s="11" t="s">
        <v>88</v>
      </c>
      <c r="B13" s="11" t="s">
        <v>14</v>
      </c>
      <c r="C13" s="11">
        <f>VLOOKUP($A13,'病院'!$A:$G,4,0)</f>
        <v>1367</v>
      </c>
      <c r="D13" s="11">
        <f>VLOOKUP($A13,'病院'!$A:$G,5,0)</f>
        <v>1365</v>
      </c>
      <c r="E13" s="11">
        <f>VLOOKUP($A13,'病院'!$A:$G,6,0)</f>
        <v>2</v>
      </c>
      <c r="F13" s="11">
        <f>VLOOKUP($A13,'診療所'!$A:$G,4,0)</f>
        <v>952</v>
      </c>
      <c r="G13" s="11">
        <f>VLOOKUP($A13,'診療所'!$A:$G,5,0)</f>
        <v>951</v>
      </c>
      <c r="H13" s="11">
        <f>VLOOKUP($A13,'診療所'!$A:$G,6,0)</f>
        <v>1</v>
      </c>
      <c r="I13" s="11">
        <f>VLOOKUP($A13,'助産所'!$A:$G,4,0)</f>
        <v>5</v>
      </c>
      <c r="J13" s="11">
        <f>VLOOKUP($A13,'助産所'!$A:$G,5,0)</f>
        <v>3</v>
      </c>
      <c r="K13" s="11">
        <f>VLOOKUP($A13,'助産所'!$A:$G,6,0)</f>
        <v>2</v>
      </c>
      <c r="L13" s="11">
        <f>VLOOKUP($A13,'自宅'!$A:$G,4,0)</f>
        <v>6</v>
      </c>
      <c r="M13" s="11">
        <f>VLOOKUP($A13,'自宅'!$A:$G,5,0)</f>
        <v>4</v>
      </c>
      <c r="N13" s="11">
        <f>VLOOKUP($A13,'自宅'!$A:$G,6,0)</f>
        <v>2</v>
      </c>
      <c r="O13" s="11">
        <f>VLOOKUP($A13,'自宅'!$A:$G,7,0)</f>
        <v>0</v>
      </c>
      <c r="P13" s="11">
        <f>VLOOKUP($A13,'その他'!$A:$G,4,0)</f>
        <v>1</v>
      </c>
      <c r="Q13" s="11">
        <f>VLOOKUP($A13,'その他'!$A:$G,5,0)</f>
        <v>1</v>
      </c>
      <c r="R13" s="11">
        <f>VLOOKUP($A13,'その他'!$A:$G,6,0)</f>
        <v>0</v>
      </c>
      <c r="S13" s="11">
        <f>VLOOKUP($A13,'その他'!$A:$G,7,0)</f>
        <v>0</v>
      </c>
    </row>
    <row r="14" spans="1:19" ht="12">
      <c r="A14" s="11" t="s">
        <v>89</v>
      </c>
      <c r="B14" s="11" t="s">
        <v>15</v>
      </c>
      <c r="C14" s="11">
        <f>VLOOKUP($A14,'病院'!$A:$G,4,0)</f>
        <v>225</v>
      </c>
      <c r="D14" s="11">
        <f>VLOOKUP($A14,'病院'!$A:$G,5,0)</f>
        <v>225</v>
      </c>
      <c r="E14" s="11">
        <f>VLOOKUP($A14,'病院'!$A:$G,6,0)</f>
        <v>0</v>
      </c>
      <c r="F14" s="11">
        <f>VLOOKUP($A14,'診療所'!$A:$G,4,0)</f>
        <v>145</v>
      </c>
      <c r="G14" s="11">
        <f>VLOOKUP($A14,'診療所'!$A:$G,5,0)</f>
        <v>145</v>
      </c>
      <c r="H14" s="11">
        <f>VLOOKUP($A14,'診療所'!$A:$G,6,0)</f>
        <v>0</v>
      </c>
      <c r="I14" s="11" t="e">
        <f>VLOOKUP($A14,'助産所'!$A:$G,4,0)</f>
        <v>#N/A</v>
      </c>
      <c r="J14" s="11" t="e">
        <f>VLOOKUP($A14,'助産所'!$A:$G,5,0)</f>
        <v>#N/A</v>
      </c>
      <c r="K14" s="11" t="e">
        <f>VLOOKUP($A14,'助産所'!$A:$G,6,0)</f>
        <v>#N/A</v>
      </c>
      <c r="L14" s="11" t="e">
        <f>VLOOKUP($A14,'自宅'!$A:$G,4,0)</f>
        <v>#N/A</v>
      </c>
      <c r="M14" s="11" t="e">
        <f>VLOOKUP($A14,'自宅'!$A:$G,5,0)</f>
        <v>#N/A</v>
      </c>
      <c r="N14" s="11" t="e">
        <f>VLOOKUP($A14,'自宅'!$A:$G,6,0)</f>
        <v>#N/A</v>
      </c>
      <c r="O14" s="11" t="e">
        <f>VLOOKUP($A14,'自宅'!$A:$G,7,0)</f>
        <v>#N/A</v>
      </c>
      <c r="P14" s="11" t="e">
        <f>VLOOKUP($A14,'その他'!$A:$G,4,0)</f>
        <v>#N/A</v>
      </c>
      <c r="Q14" s="11" t="e">
        <f>VLOOKUP($A14,'その他'!$A:$G,5,0)</f>
        <v>#N/A</v>
      </c>
      <c r="R14" s="11" t="e">
        <f>VLOOKUP($A14,'その他'!$A:$G,6,0)</f>
        <v>#N/A</v>
      </c>
      <c r="S14" s="11" t="e">
        <f>VLOOKUP($A14,'その他'!$A:$G,7,0)</f>
        <v>#N/A</v>
      </c>
    </row>
    <row r="15" spans="1:19" ht="12">
      <c r="A15" s="11" t="s">
        <v>90</v>
      </c>
      <c r="B15" s="11" t="s">
        <v>16</v>
      </c>
      <c r="C15" s="11">
        <f>VLOOKUP($A15,'病院'!$A:$G,4,0)</f>
        <v>85</v>
      </c>
      <c r="D15" s="11">
        <f>VLOOKUP($A15,'病院'!$A:$G,5,0)</f>
        <v>85</v>
      </c>
      <c r="E15" s="11">
        <f>VLOOKUP($A15,'病院'!$A:$G,6,0)</f>
        <v>0</v>
      </c>
      <c r="F15" s="11">
        <f>VLOOKUP($A15,'診療所'!$A:$G,4,0)</f>
        <v>80</v>
      </c>
      <c r="G15" s="11">
        <f>VLOOKUP($A15,'診療所'!$A:$G,5,0)</f>
        <v>80</v>
      </c>
      <c r="H15" s="11">
        <f>VLOOKUP($A15,'診療所'!$A:$G,6,0)</f>
        <v>0</v>
      </c>
      <c r="I15" s="11" t="e">
        <f>VLOOKUP($A15,'助産所'!$A:$G,4,0)</f>
        <v>#N/A</v>
      </c>
      <c r="J15" s="11" t="e">
        <f>VLOOKUP($A15,'助産所'!$A:$G,5,0)</f>
        <v>#N/A</v>
      </c>
      <c r="K15" s="11" t="e">
        <f>VLOOKUP($A15,'助産所'!$A:$G,6,0)</f>
        <v>#N/A</v>
      </c>
      <c r="L15" s="11">
        <f>VLOOKUP($A15,'自宅'!$A:$G,4,0)</f>
        <v>1</v>
      </c>
      <c r="M15" s="11">
        <f>VLOOKUP($A15,'自宅'!$A:$G,5,0)</f>
        <v>0</v>
      </c>
      <c r="N15" s="11">
        <f>VLOOKUP($A15,'自宅'!$A:$G,6,0)</f>
        <v>1</v>
      </c>
      <c r="O15" s="11">
        <f>VLOOKUP($A15,'自宅'!$A:$G,7,0)</f>
        <v>0</v>
      </c>
      <c r="P15" s="11" t="e">
        <f>VLOOKUP($A15,'その他'!$A:$G,4,0)</f>
        <v>#N/A</v>
      </c>
      <c r="Q15" s="11" t="e">
        <f>VLOOKUP($A15,'その他'!$A:$G,5,0)</f>
        <v>#N/A</v>
      </c>
      <c r="R15" s="11" t="e">
        <f>VLOOKUP($A15,'その他'!$A:$G,6,0)</f>
        <v>#N/A</v>
      </c>
      <c r="S15" s="11" t="e">
        <f>VLOOKUP($A15,'その他'!$A:$G,7,0)</f>
        <v>#N/A</v>
      </c>
    </row>
    <row r="16" spans="1:19" ht="12">
      <c r="A16" s="11" t="s">
        <v>91</v>
      </c>
      <c r="B16" s="11" t="s">
        <v>92</v>
      </c>
      <c r="C16" s="11">
        <f>VLOOKUP($A16,'病院'!$A:$G,4,0)</f>
        <v>11</v>
      </c>
      <c r="D16" s="11">
        <f>VLOOKUP($A16,'病院'!$A:$G,5,0)</f>
        <v>11</v>
      </c>
      <c r="E16" s="11">
        <f>VLOOKUP($A16,'病院'!$A:$G,6,0)</f>
        <v>0</v>
      </c>
      <c r="F16" s="11">
        <f>VLOOKUP($A16,'診療所'!$A:$G,4,0)</f>
        <v>9</v>
      </c>
      <c r="G16" s="11">
        <f>VLOOKUP($A16,'診療所'!$A:$G,5,0)</f>
        <v>9</v>
      </c>
      <c r="H16" s="11">
        <f>VLOOKUP($A16,'診療所'!$A:$G,6,0)</f>
        <v>0</v>
      </c>
      <c r="I16" s="11" t="e">
        <f>VLOOKUP($A16,'助産所'!$A:$G,4,0)</f>
        <v>#N/A</v>
      </c>
      <c r="J16" s="11" t="e">
        <f>VLOOKUP($A16,'助産所'!$A:$G,5,0)</f>
        <v>#N/A</v>
      </c>
      <c r="K16" s="11" t="e">
        <f>VLOOKUP($A16,'助産所'!$A:$G,6,0)</f>
        <v>#N/A</v>
      </c>
      <c r="L16" s="11" t="e">
        <f>VLOOKUP($A16,'自宅'!$A:$G,4,0)</f>
        <v>#N/A</v>
      </c>
      <c r="M16" s="11" t="e">
        <f>VLOOKUP($A16,'自宅'!$A:$G,5,0)</f>
        <v>#N/A</v>
      </c>
      <c r="N16" s="11" t="e">
        <f>VLOOKUP($A16,'自宅'!$A:$G,6,0)</f>
        <v>#N/A</v>
      </c>
      <c r="O16" s="11" t="e">
        <f>VLOOKUP($A16,'自宅'!$A:$G,7,0)</f>
        <v>#N/A</v>
      </c>
      <c r="P16" s="11" t="e">
        <f>VLOOKUP($A16,'その他'!$A:$G,4,0)</f>
        <v>#N/A</v>
      </c>
      <c r="Q16" s="11" t="e">
        <f>VLOOKUP($A16,'その他'!$A:$G,5,0)</f>
        <v>#N/A</v>
      </c>
      <c r="R16" s="11" t="e">
        <f>VLOOKUP($A16,'その他'!$A:$G,6,0)</f>
        <v>#N/A</v>
      </c>
      <c r="S16" s="11" t="e">
        <f>VLOOKUP($A16,'その他'!$A:$G,7,0)</f>
        <v>#N/A</v>
      </c>
    </row>
    <row r="17" spans="1:19" ht="12">
      <c r="A17" s="11" t="s">
        <v>93</v>
      </c>
      <c r="B17" s="11" t="s">
        <v>17</v>
      </c>
      <c r="C17" s="11">
        <f>VLOOKUP($A17,'病院'!$A:$G,4,0)</f>
        <v>74</v>
      </c>
      <c r="D17" s="11">
        <f>VLOOKUP($A17,'病院'!$A:$G,5,0)</f>
        <v>74</v>
      </c>
      <c r="E17" s="11">
        <f>VLOOKUP($A17,'病院'!$A:$G,6,0)</f>
        <v>0</v>
      </c>
      <c r="F17" s="11">
        <f>VLOOKUP($A17,'診療所'!$A:$G,4,0)</f>
        <v>110</v>
      </c>
      <c r="G17" s="11">
        <f>VLOOKUP($A17,'診療所'!$A:$G,5,0)</f>
        <v>110</v>
      </c>
      <c r="H17" s="11">
        <f>VLOOKUP($A17,'診療所'!$A:$G,6,0)</f>
        <v>0</v>
      </c>
      <c r="I17" s="11" t="e">
        <f>VLOOKUP($A17,'助産所'!$A:$G,4,0)</f>
        <v>#N/A</v>
      </c>
      <c r="J17" s="11" t="e">
        <f>VLOOKUP($A17,'助産所'!$A:$G,5,0)</f>
        <v>#N/A</v>
      </c>
      <c r="K17" s="11" t="e">
        <f>VLOOKUP($A17,'助産所'!$A:$G,6,0)</f>
        <v>#N/A</v>
      </c>
      <c r="L17" s="11" t="e">
        <f>VLOOKUP($A17,'自宅'!$A:$G,4,0)</f>
        <v>#N/A</v>
      </c>
      <c r="M17" s="11" t="e">
        <f>VLOOKUP($A17,'自宅'!$A:$G,5,0)</f>
        <v>#N/A</v>
      </c>
      <c r="N17" s="11" t="e">
        <f>VLOOKUP($A17,'自宅'!$A:$G,6,0)</f>
        <v>#N/A</v>
      </c>
      <c r="O17" s="11" t="e">
        <f>VLOOKUP($A17,'自宅'!$A:$G,7,0)</f>
        <v>#N/A</v>
      </c>
      <c r="P17" s="11" t="e">
        <f>VLOOKUP($A17,'その他'!$A:$G,4,0)</f>
        <v>#N/A</v>
      </c>
      <c r="Q17" s="11" t="e">
        <f>VLOOKUP($A17,'その他'!$A:$G,5,0)</f>
        <v>#N/A</v>
      </c>
      <c r="R17" s="11" t="e">
        <f>VLOOKUP($A17,'その他'!$A:$G,6,0)</f>
        <v>#N/A</v>
      </c>
      <c r="S17" s="11" t="e">
        <f>VLOOKUP($A17,'その他'!$A:$G,7,0)</f>
        <v>#N/A</v>
      </c>
    </row>
    <row r="18" spans="1:19" ht="12">
      <c r="A18" s="11" t="s">
        <v>94</v>
      </c>
      <c r="B18" s="11" t="s">
        <v>18</v>
      </c>
      <c r="C18" s="11">
        <f>VLOOKUP($A18,'病院'!$A:$G,4,0)</f>
        <v>141</v>
      </c>
      <c r="D18" s="11">
        <f>VLOOKUP($A18,'病院'!$A:$G,5,0)</f>
        <v>139</v>
      </c>
      <c r="E18" s="11">
        <f>VLOOKUP($A18,'病院'!$A:$G,6,0)</f>
        <v>2</v>
      </c>
      <c r="F18" s="11">
        <f>VLOOKUP($A18,'診療所'!$A:$G,4,0)</f>
        <v>255</v>
      </c>
      <c r="G18" s="11">
        <f>VLOOKUP($A18,'診療所'!$A:$G,5,0)</f>
        <v>255</v>
      </c>
      <c r="H18" s="11">
        <f>VLOOKUP($A18,'診療所'!$A:$G,6,0)</f>
        <v>0</v>
      </c>
      <c r="I18" s="11">
        <f>VLOOKUP($A18,'助産所'!$A:$G,4,0)</f>
        <v>1</v>
      </c>
      <c r="J18" s="11">
        <f>VLOOKUP($A18,'助産所'!$A:$G,5,0)</f>
        <v>0</v>
      </c>
      <c r="K18" s="11">
        <f>VLOOKUP($A18,'助産所'!$A:$G,6,0)</f>
        <v>1</v>
      </c>
      <c r="L18" s="11" t="e">
        <f>VLOOKUP($A18,'自宅'!$A:$G,4,0)</f>
        <v>#N/A</v>
      </c>
      <c r="M18" s="11" t="e">
        <f>VLOOKUP($A18,'自宅'!$A:$G,5,0)</f>
        <v>#N/A</v>
      </c>
      <c r="N18" s="11" t="e">
        <f>VLOOKUP($A18,'自宅'!$A:$G,6,0)</f>
        <v>#N/A</v>
      </c>
      <c r="O18" s="11" t="e">
        <f>VLOOKUP($A18,'自宅'!$A:$G,7,0)</f>
        <v>#N/A</v>
      </c>
      <c r="P18" s="11" t="e">
        <f>VLOOKUP($A18,'その他'!$A:$G,4,0)</f>
        <v>#N/A</v>
      </c>
      <c r="Q18" s="11" t="e">
        <f>VLOOKUP($A18,'その他'!$A:$G,5,0)</f>
        <v>#N/A</v>
      </c>
      <c r="R18" s="11" t="e">
        <f>VLOOKUP($A18,'その他'!$A:$G,6,0)</f>
        <v>#N/A</v>
      </c>
      <c r="S18" s="11" t="e">
        <f>VLOOKUP($A18,'その他'!$A:$G,7,0)</f>
        <v>#N/A</v>
      </c>
    </row>
    <row r="19" spans="1:19" ht="12">
      <c r="A19" s="11" t="s">
        <v>95</v>
      </c>
      <c r="B19" s="11" t="s">
        <v>19</v>
      </c>
      <c r="C19" s="11">
        <f>VLOOKUP($A19,'病院'!$A:$G,4,0)</f>
        <v>68</v>
      </c>
      <c r="D19" s="11">
        <f>VLOOKUP($A19,'病院'!$A:$G,5,0)</f>
        <v>68</v>
      </c>
      <c r="E19" s="11">
        <f>VLOOKUP($A19,'病院'!$A:$G,6,0)</f>
        <v>0</v>
      </c>
      <c r="F19" s="11">
        <f>VLOOKUP($A19,'診療所'!$A:$G,4,0)</f>
        <v>22</v>
      </c>
      <c r="G19" s="11">
        <f>VLOOKUP($A19,'診療所'!$A:$G,5,0)</f>
        <v>22</v>
      </c>
      <c r="H19" s="11">
        <f>VLOOKUP($A19,'診療所'!$A:$G,6,0)</f>
        <v>0</v>
      </c>
      <c r="I19" s="11" t="e">
        <f>VLOOKUP($A19,'助産所'!$A:$G,4,0)</f>
        <v>#N/A</v>
      </c>
      <c r="J19" s="11" t="e">
        <f>VLOOKUP($A19,'助産所'!$A:$G,5,0)</f>
        <v>#N/A</v>
      </c>
      <c r="K19" s="11" t="e">
        <f>VLOOKUP($A19,'助産所'!$A:$G,6,0)</f>
        <v>#N/A</v>
      </c>
      <c r="L19" s="11">
        <f>VLOOKUP($A19,'自宅'!$A:$G,4,0)</f>
        <v>1</v>
      </c>
      <c r="M19" s="11">
        <f>VLOOKUP($A19,'自宅'!$A:$G,5,0)</f>
        <v>1</v>
      </c>
      <c r="N19" s="11">
        <f>VLOOKUP($A19,'自宅'!$A:$G,6,0)</f>
        <v>0</v>
      </c>
      <c r="O19" s="11">
        <f>VLOOKUP($A19,'自宅'!$A:$G,7,0)</f>
        <v>0</v>
      </c>
      <c r="P19" s="11" t="e">
        <f>VLOOKUP($A19,'その他'!$A:$G,4,0)</f>
        <v>#N/A</v>
      </c>
      <c r="Q19" s="11" t="e">
        <f>VLOOKUP($A19,'その他'!$A:$G,5,0)</f>
        <v>#N/A</v>
      </c>
      <c r="R19" s="11" t="e">
        <f>VLOOKUP($A19,'その他'!$A:$G,6,0)</f>
        <v>#N/A</v>
      </c>
      <c r="S19" s="11" t="e">
        <f>VLOOKUP($A19,'その他'!$A:$G,7,0)</f>
        <v>#N/A</v>
      </c>
    </row>
    <row r="20" spans="1:19" ht="12">
      <c r="A20" s="11" t="s">
        <v>80</v>
      </c>
      <c r="B20" s="11" t="s">
        <v>96</v>
      </c>
      <c r="C20" s="11" t="e">
        <f>VLOOKUP($A20,'病院'!$A:$G,4,0)</f>
        <v>#N/A</v>
      </c>
      <c r="D20" s="11" t="e">
        <f>VLOOKUP($A20,'病院'!$A:$G,5,0)</f>
        <v>#N/A</v>
      </c>
      <c r="E20" s="11" t="e">
        <f>VLOOKUP($A20,'病院'!$A:$G,6,0)</f>
        <v>#N/A</v>
      </c>
      <c r="F20" s="11" t="e">
        <f>VLOOKUP($A20,'診療所'!$A:$G,4,0)</f>
        <v>#N/A</v>
      </c>
      <c r="G20" s="11" t="e">
        <f>VLOOKUP($A20,'診療所'!$A:$G,5,0)</f>
        <v>#N/A</v>
      </c>
      <c r="H20" s="11" t="e">
        <f>VLOOKUP($A20,'診療所'!$A:$G,6,0)</f>
        <v>#N/A</v>
      </c>
      <c r="I20" s="11" t="e">
        <f>VLOOKUP($A20,'助産所'!$A:$G,4,0)</f>
        <v>#N/A</v>
      </c>
      <c r="J20" s="11" t="e">
        <f>VLOOKUP($A20,'助産所'!$A:$G,5,0)</f>
        <v>#N/A</v>
      </c>
      <c r="K20" s="11" t="e">
        <f>VLOOKUP($A20,'助産所'!$A:$G,6,0)</f>
        <v>#N/A</v>
      </c>
      <c r="L20" s="11" t="e">
        <f>VLOOKUP($A20,'自宅'!$A:$G,4,0)</f>
        <v>#N/A</v>
      </c>
      <c r="M20" s="11" t="e">
        <f>VLOOKUP($A20,'自宅'!$A:$G,5,0)</f>
        <v>#N/A</v>
      </c>
      <c r="N20" s="11" t="e">
        <f>VLOOKUP($A20,'自宅'!$A:$G,6,0)</f>
        <v>#N/A</v>
      </c>
      <c r="O20" s="11" t="e">
        <f>VLOOKUP($A20,'自宅'!$A:$G,7,0)</f>
        <v>#N/A</v>
      </c>
      <c r="P20" s="11" t="e">
        <f>VLOOKUP($A20,'その他'!$A:$G,4,0)</f>
        <v>#N/A</v>
      </c>
      <c r="Q20" s="11" t="e">
        <f>VLOOKUP($A20,'その他'!$A:$G,5,0)</f>
        <v>#N/A</v>
      </c>
      <c r="R20" s="11" t="e">
        <f>VLOOKUP($A20,'その他'!$A:$G,6,0)</f>
        <v>#N/A</v>
      </c>
      <c r="S20" s="11" t="e">
        <f>VLOOKUP($A20,'その他'!$A:$G,7,0)</f>
        <v>#N/A</v>
      </c>
    </row>
    <row r="21" spans="1:19" ht="12">
      <c r="A21" s="11" t="s">
        <v>97</v>
      </c>
      <c r="B21" s="11" t="s">
        <v>21</v>
      </c>
      <c r="C21" s="11">
        <f>VLOOKUP($A21,'病院'!$A:$G,4,0)</f>
        <v>141</v>
      </c>
      <c r="D21" s="11">
        <f>VLOOKUP($A21,'病院'!$A:$G,5,0)</f>
        <v>141</v>
      </c>
      <c r="E21" s="11">
        <f>VLOOKUP($A21,'病院'!$A:$G,6,0)</f>
        <v>0</v>
      </c>
      <c r="F21" s="11">
        <f>VLOOKUP($A21,'診療所'!$A:$G,4,0)</f>
        <v>307</v>
      </c>
      <c r="G21" s="11">
        <f>VLOOKUP($A21,'診療所'!$A:$G,5,0)</f>
        <v>307</v>
      </c>
      <c r="H21" s="11">
        <f>VLOOKUP($A21,'診療所'!$A:$G,6,0)</f>
        <v>0</v>
      </c>
      <c r="I21" s="11" t="e">
        <f>VLOOKUP($A21,'助産所'!$A:$G,4,0)</f>
        <v>#N/A</v>
      </c>
      <c r="J21" s="11" t="e">
        <f>VLOOKUP($A21,'助産所'!$A:$G,5,0)</f>
        <v>#N/A</v>
      </c>
      <c r="K21" s="11" t="e">
        <f>VLOOKUP($A21,'助産所'!$A:$G,6,0)</f>
        <v>#N/A</v>
      </c>
      <c r="L21" s="11">
        <f>VLOOKUP($A21,'自宅'!$A:$G,4,0)</f>
        <v>1</v>
      </c>
      <c r="M21" s="11">
        <f>VLOOKUP($A21,'自宅'!$A:$G,5,0)</f>
        <v>0</v>
      </c>
      <c r="N21" s="11">
        <f>VLOOKUP($A21,'自宅'!$A:$G,6,0)</f>
        <v>1</v>
      </c>
      <c r="O21" s="11">
        <f>VLOOKUP($A21,'自宅'!$A:$G,7,0)</f>
        <v>0</v>
      </c>
      <c r="P21" s="11" t="e">
        <f>VLOOKUP($A21,'その他'!$A:$G,4,0)</f>
        <v>#N/A</v>
      </c>
      <c r="Q21" s="11" t="e">
        <f>VLOOKUP($A21,'その他'!$A:$G,5,0)</f>
        <v>#N/A</v>
      </c>
      <c r="R21" s="11" t="e">
        <f>VLOOKUP($A21,'その他'!$A:$G,6,0)</f>
        <v>#N/A</v>
      </c>
      <c r="S21" s="11" t="e">
        <f>VLOOKUP($A21,'その他'!$A:$G,7,0)</f>
        <v>#N/A</v>
      </c>
    </row>
    <row r="22" spans="1:19" ht="12">
      <c r="A22" s="11" t="s">
        <v>98</v>
      </c>
      <c r="B22" s="11" t="s">
        <v>22</v>
      </c>
      <c r="C22" s="11">
        <f>VLOOKUP($A22,'病院'!$A:$G,4,0)</f>
        <v>28</v>
      </c>
      <c r="D22" s="11">
        <f>VLOOKUP($A22,'病院'!$A:$G,5,0)</f>
        <v>28</v>
      </c>
      <c r="E22" s="11">
        <f>VLOOKUP($A22,'病院'!$A:$G,6,0)</f>
        <v>0</v>
      </c>
      <c r="F22" s="11">
        <f>VLOOKUP($A22,'診療所'!$A:$G,4,0)</f>
        <v>48</v>
      </c>
      <c r="G22" s="11">
        <f>VLOOKUP($A22,'診療所'!$A:$G,5,0)</f>
        <v>48</v>
      </c>
      <c r="H22" s="11">
        <f>VLOOKUP($A22,'診療所'!$A:$G,6,0)</f>
        <v>0</v>
      </c>
      <c r="I22" s="11" t="e">
        <f>VLOOKUP($A22,'助産所'!$A:$G,4,0)</f>
        <v>#N/A</v>
      </c>
      <c r="J22" s="11" t="e">
        <f>VLOOKUP($A22,'助産所'!$A:$G,5,0)</f>
        <v>#N/A</v>
      </c>
      <c r="K22" s="11" t="e">
        <f>VLOOKUP($A22,'助産所'!$A:$G,6,0)</f>
        <v>#N/A</v>
      </c>
      <c r="L22" s="11" t="e">
        <f>VLOOKUP($A22,'自宅'!$A:$G,4,0)</f>
        <v>#N/A</v>
      </c>
      <c r="M22" s="11" t="e">
        <f>VLOOKUP($A22,'自宅'!$A:$G,5,0)</f>
        <v>#N/A</v>
      </c>
      <c r="N22" s="11" t="e">
        <f>VLOOKUP($A22,'自宅'!$A:$G,6,0)</f>
        <v>#N/A</v>
      </c>
      <c r="O22" s="11" t="e">
        <f>VLOOKUP($A22,'自宅'!$A:$G,7,0)</f>
        <v>#N/A</v>
      </c>
      <c r="P22" s="11" t="e">
        <f>VLOOKUP($A22,'その他'!$A:$G,4,0)</f>
        <v>#N/A</v>
      </c>
      <c r="Q22" s="11" t="e">
        <f>VLOOKUP($A22,'その他'!$A:$G,5,0)</f>
        <v>#N/A</v>
      </c>
      <c r="R22" s="11" t="e">
        <f>VLOOKUP($A22,'その他'!$A:$G,6,0)</f>
        <v>#N/A</v>
      </c>
      <c r="S22" s="11" t="e">
        <f>VLOOKUP($A22,'その他'!$A:$G,7,0)</f>
        <v>#N/A</v>
      </c>
    </row>
    <row r="23" spans="1:19" ht="12">
      <c r="A23" s="11" t="s">
        <v>99</v>
      </c>
      <c r="B23" s="11" t="s">
        <v>23</v>
      </c>
      <c r="C23" s="11">
        <f>VLOOKUP($A23,'病院'!$A:$G,4,0)</f>
        <v>17</v>
      </c>
      <c r="D23" s="11">
        <f>VLOOKUP($A23,'病院'!$A:$G,5,0)</f>
        <v>17</v>
      </c>
      <c r="E23" s="11">
        <f>VLOOKUP($A23,'病院'!$A:$G,6,0)</f>
        <v>0</v>
      </c>
      <c r="F23" s="11">
        <f>VLOOKUP($A23,'診療所'!$A:$G,4,0)</f>
        <v>41</v>
      </c>
      <c r="G23" s="11">
        <f>VLOOKUP($A23,'診療所'!$A:$G,5,0)</f>
        <v>41</v>
      </c>
      <c r="H23" s="11">
        <f>VLOOKUP($A23,'診療所'!$A:$G,6,0)</f>
        <v>0</v>
      </c>
      <c r="I23" s="11" t="e">
        <f>VLOOKUP($A23,'助産所'!$A:$G,4,0)</f>
        <v>#N/A</v>
      </c>
      <c r="J23" s="11" t="e">
        <f>VLOOKUP($A23,'助産所'!$A:$G,5,0)</f>
        <v>#N/A</v>
      </c>
      <c r="K23" s="11" t="e">
        <f>VLOOKUP($A23,'助産所'!$A:$G,6,0)</f>
        <v>#N/A</v>
      </c>
      <c r="L23" s="11">
        <f>VLOOKUP($A23,'自宅'!$A:$G,4,0)</f>
        <v>1</v>
      </c>
      <c r="M23" s="11">
        <f>VLOOKUP($A23,'自宅'!$A:$G,5,0)</f>
        <v>0</v>
      </c>
      <c r="N23" s="11">
        <f>VLOOKUP($A23,'自宅'!$A:$G,6,0)</f>
        <v>1</v>
      </c>
      <c r="O23" s="11">
        <f>VLOOKUP($A23,'自宅'!$A:$G,7,0)</f>
        <v>0</v>
      </c>
      <c r="P23" s="11" t="e">
        <f>VLOOKUP($A23,'その他'!$A:$G,4,0)</f>
        <v>#N/A</v>
      </c>
      <c r="Q23" s="11" t="e">
        <f>VLOOKUP($A23,'その他'!$A:$G,5,0)</f>
        <v>#N/A</v>
      </c>
      <c r="R23" s="11" t="e">
        <f>VLOOKUP($A23,'その他'!$A:$G,6,0)</f>
        <v>#N/A</v>
      </c>
      <c r="S23" s="11" t="e">
        <f>VLOOKUP($A23,'その他'!$A:$G,7,0)</f>
        <v>#N/A</v>
      </c>
    </row>
    <row r="24" spans="1:19" ht="12">
      <c r="A24" s="11" t="s">
        <v>100</v>
      </c>
      <c r="B24" s="11" t="s">
        <v>24</v>
      </c>
      <c r="C24" s="11">
        <f>VLOOKUP($A24,'病院'!$A:$G,4,0)</f>
        <v>22</v>
      </c>
      <c r="D24" s="11">
        <f>VLOOKUP($A24,'病院'!$A:$G,5,0)</f>
        <v>22</v>
      </c>
      <c r="E24" s="11">
        <f>VLOOKUP($A24,'病院'!$A:$G,6,0)</f>
        <v>0</v>
      </c>
      <c r="F24" s="11">
        <f>VLOOKUP($A24,'診療所'!$A:$G,4,0)</f>
        <v>63</v>
      </c>
      <c r="G24" s="11">
        <f>VLOOKUP($A24,'診療所'!$A:$G,5,0)</f>
        <v>63</v>
      </c>
      <c r="H24" s="11">
        <f>VLOOKUP($A24,'診療所'!$A:$G,6,0)</f>
        <v>0</v>
      </c>
      <c r="I24" s="11" t="e">
        <f>VLOOKUP($A24,'助産所'!$A:$G,4,0)</f>
        <v>#N/A</v>
      </c>
      <c r="J24" s="11" t="e">
        <f>VLOOKUP($A24,'助産所'!$A:$G,5,0)</f>
        <v>#N/A</v>
      </c>
      <c r="K24" s="11" t="e">
        <f>VLOOKUP($A24,'助産所'!$A:$G,6,0)</f>
        <v>#N/A</v>
      </c>
      <c r="L24" s="11" t="e">
        <f>VLOOKUP($A24,'自宅'!$A:$G,4,0)</f>
        <v>#N/A</v>
      </c>
      <c r="M24" s="11" t="e">
        <f>VLOOKUP($A24,'自宅'!$A:$G,5,0)</f>
        <v>#N/A</v>
      </c>
      <c r="N24" s="11" t="e">
        <f>VLOOKUP($A24,'自宅'!$A:$G,6,0)</f>
        <v>#N/A</v>
      </c>
      <c r="O24" s="11" t="e">
        <f>VLOOKUP($A24,'自宅'!$A:$G,7,0)</f>
        <v>#N/A</v>
      </c>
      <c r="P24" s="11" t="e">
        <f>VLOOKUP($A24,'その他'!$A:$G,4,0)</f>
        <v>#N/A</v>
      </c>
      <c r="Q24" s="11" t="e">
        <f>VLOOKUP($A24,'その他'!$A:$G,5,0)</f>
        <v>#N/A</v>
      </c>
      <c r="R24" s="11" t="e">
        <f>VLOOKUP($A24,'その他'!$A:$G,6,0)</f>
        <v>#N/A</v>
      </c>
      <c r="S24" s="11" t="e">
        <f>VLOOKUP($A24,'その他'!$A:$G,7,0)</f>
        <v>#N/A</v>
      </c>
    </row>
    <row r="25" spans="1:19" ht="12">
      <c r="A25" s="11" t="s">
        <v>101</v>
      </c>
      <c r="B25" s="11" t="s">
        <v>25</v>
      </c>
      <c r="C25" s="11">
        <f>VLOOKUP($A25,'病院'!$A:$G,4,0)</f>
        <v>4</v>
      </c>
      <c r="D25" s="11">
        <f>VLOOKUP($A25,'病院'!$A:$G,5,0)</f>
        <v>4</v>
      </c>
      <c r="E25" s="11">
        <f>VLOOKUP($A25,'病院'!$A:$G,6,0)</f>
        <v>0</v>
      </c>
      <c r="F25" s="11">
        <f>VLOOKUP($A25,'診療所'!$A:$G,4,0)</f>
        <v>7</v>
      </c>
      <c r="G25" s="11">
        <f>VLOOKUP($A25,'診療所'!$A:$G,5,0)</f>
        <v>7</v>
      </c>
      <c r="H25" s="11">
        <f>VLOOKUP($A25,'診療所'!$A:$G,6,0)</f>
        <v>0</v>
      </c>
      <c r="I25" s="11" t="e">
        <f>VLOOKUP($A25,'助産所'!$A:$G,4,0)</f>
        <v>#N/A</v>
      </c>
      <c r="J25" s="11" t="e">
        <f>VLOOKUP($A25,'助産所'!$A:$G,5,0)</f>
        <v>#N/A</v>
      </c>
      <c r="K25" s="11" t="e">
        <f>VLOOKUP($A25,'助産所'!$A:$G,6,0)</f>
        <v>#N/A</v>
      </c>
      <c r="L25" s="11" t="e">
        <f>VLOOKUP($A25,'自宅'!$A:$G,4,0)</f>
        <v>#N/A</v>
      </c>
      <c r="M25" s="11" t="e">
        <f>VLOOKUP($A25,'自宅'!$A:$G,5,0)</f>
        <v>#N/A</v>
      </c>
      <c r="N25" s="11" t="e">
        <f>VLOOKUP($A25,'自宅'!$A:$G,6,0)</f>
        <v>#N/A</v>
      </c>
      <c r="O25" s="11" t="e">
        <f>VLOOKUP($A25,'自宅'!$A:$G,7,0)</f>
        <v>#N/A</v>
      </c>
      <c r="P25" s="11" t="e">
        <f>VLOOKUP($A25,'その他'!$A:$G,4,0)</f>
        <v>#N/A</v>
      </c>
      <c r="Q25" s="11" t="e">
        <f>VLOOKUP($A25,'その他'!$A:$G,5,0)</f>
        <v>#N/A</v>
      </c>
      <c r="R25" s="11" t="e">
        <f>VLOOKUP($A25,'その他'!$A:$G,6,0)</f>
        <v>#N/A</v>
      </c>
      <c r="S25" s="11" t="e">
        <f>VLOOKUP($A25,'その他'!$A:$G,7,0)</f>
        <v>#N/A</v>
      </c>
    </row>
    <row r="26" spans="1:19" ht="12">
      <c r="A26" s="11" t="s">
        <v>102</v>
      </c>
      <c r="B26" s="11" t="s">
        <v>26</v>
      </c>
      <c r="C26" s="11">
        <f>VLOOKUP($A26,'病院'!$A:$G,4,0)</f>
        <v>6</v>
      </c>
      <c r="D26" s="11">
        <f>VLOOKUP($A26,'病院'!$A:$G,5,0)</f>
        <v>6</v>
      </c>
      <c r="E26" s="11">
        <f>VLOOKUP($A26,'病院'!$A:$G,6,0)</f>
        <v>0</v>
      </c>
      <c r="F26" s="11">
        <f>VLOOKUP($A26,'診療所'!$A:$G,4,0)</f>
        <v>12</v>
      </c>
      <c r="G26" s="11">
        <f>VLOOKUP($A26,'診療所'!$A:$G,5,0)</f>
        <v>12</v>
      </c>
      <c r="H26" s="11">
        <f>VLOOKUP($A26,'診療所'!$A:$G,6,0)</f>
        <v>0</v>
      </c>
      <c r="I26" s="11" t="e">
        <f>VLOOKUP($A26,'助産所'!$A:$G,4,0)</f>
        <v>#N/A</v>
      </c>
      <c r="J26" s="11" t="e">
        <f>VLOOKUP($A26,'助産所'!$A:$G,5,0)</f>
        <v>#N/A</v>
      </c>
      <c r="K26" s="11" t="e">
        <f>VLOOKUP($A26,'助産所'!$A:$G,6,0)</f>
        <v>#N/A</v>
      </c>
      <c r="L26" s="11" t="e">
        <f>VLOOKUP($A26,'自宅'!$A:$G,4,0)</f>
        <v>#N/A</v>
      </c>
      <c r="M26" s="11" t="e">
        <f>VLOOKUP($A26,'自宅'!$A:$G,5,0)</f>
        <v>#N/A</v>
      </c>
      <c r="N26" s="11" t="e">
        <f>VLOOKUP($A26,'自宅'!$A:$G,6,0)</f>
        <v>#N/A</v>
      </c>
      <c r="O26" s="11" t="e">
        <f>VLOOKUP($A26,'自宅'!$A:$G,7,0)</f>
        <v>#N/A</v>
      </c>
      <c r="P26" s="11" t="e">
        <f>VLOOKUP($A26,'その他'!$A:$G,4,0)</f>
        <v>#N/A</v>
      </c>
      <c r="Q26" s="11" t="e">
        <f>VLOOKUP($A26,'その他'!$A:$G,5,0)</f>
        <v>#N/A</v>
      </c>
      <c r="R26" s="11" t="e">
        <f>VLOOKUP($A26,'その他'!$A:$G,6,0)</f>
        <v>#N/A</v>
      </c>
      <c r="S26" s="11" t="e">
        <f>VLOOKUP($A26,'その他'!$A:$G,7,0)</f>
        <v>#N/A</v>
      </c>
    </row>
    <row r="27" spans="1:19" ht="12">
      <c r="A27" s="11" t="s">
        <v>103</v>
      </c>
      <c r="B27" s="11" t="s">
        <v>27</v>
      </c>
      <c r="C27" s="11">
        <f>VLOOKUP($A27,'病院'!$A:$G,4,0)</f>
        <v>39</v>
      </c>
      <c r="D27" s="11">
        <f>VLOOKUP($A27,'病院'!$A:$G,5,0)</f>
        <v>39</v>
      </c>
      <c r="E27" s="11">
        <f>VLOOKUP($A27,'病院'!$A:$G,6,0)</f>
        <v>0</v>
      </c>
      <c r="F27" s="11">
        <f>VLOOKUP($A27,'診療所'!$A:$G,4,0)</f>
        <v>68</v>
      </c>
      <c r="G27" s="11">
        <f>VLOOKUP($A27,'診療所'!$A:$G,5,0)</f>
        <v>68</v>
      </c>
      <c r="H27" s="11">
        <f>VLOOKUP($A27,'診療所'!$A:$G,6,0)</f>
        <v>0</v>
      </c>
      <c r="I27" s="11" t="e">
        <f>VLOOKUP($A27,'助産所'!$A:$G,4,0)</f>
        <v>#N/A</v>
      </c>
      <c r="J27" s="11" t="e">
        <f>VLOOKUP($A27,'助産所'!$A:$G,5,0)</f>
        <v>#N/A</v>
      </c>
      <c r="K27" s="11" t="e">
        <f>VLOOKUP($A27,'助産所'!$A:$G,6,0)</f>
        <v>#N/A</v>
      </c>
      <c r="L27" s="11" t="e">
        <f>VLOOKUP($A27,'自宅'!$A:$G,4,0)</f>
        <v>#N/A</v>
      </c>
      <c r="M27" s="11" t="e">
        <f>VLOOKUP($A27,'自宅'!$A:$G,5,0)</f>
        <v>#N/A</v>
      </c>
      <c r="N27" s="11" t="e">
        <f>VLOOKUP($A27,'自宅'!$A:$G,6,0)</f>
        <v>#N/A</v>
      </c>
      <c r="O27" s="11" t="e">
        <f>VLOOKUP($A27,'自宅'!$A:$G,7,0)</f>
        <v>#N/A</v>
      </c>
      <c r="P27" s="11" t="e">
        <f>VLOOKUP($A27,'その他'!$A:$G,4,0)</f>
        <v>#N/A</v>
      </c>
      <c r="Q27" s="11" t="e">
        <f>VLOOKUP($A27,'その他'!$A:$G,5,0)</f>
        <v>#N/A</v>
      </c>
      <c r="R27" s="11" t="e">
        <f>VLOOKUP($A27,'その他'!$A:$G,6,0)</f>
        <v>#N/A</v>
      </c>
      <c r="S27" s="11" t="e">
        <f>VLOOKUP($A27,'その他'!$A:$G,7,0)</f>
        <v>#N/A</v>
      </c>
    </row>
    <row r="28" spans="1:19" ht="12">
      <c r="A28" s="11" t="s">
        <v>104</v>
      </c>
      <c r="B28" s="11" t="s">
        <v>28</v>
      </c>
      <c r="C28" s="11">
        <f>VLOOKUP($A28,'病院'!$A:$G,4,0)</f>
        <v>58</v>
      </c>
      <c r="D28" s="11">
        <f>VLOOKUP($A28,'病院'!$A:$G,5,0)</f>
        <v>58</v>
      </c>
      <c r="E28" s="11">
        <f>VLOOKUP($A28,'病院'!$A:$G,6,0)</f>
        <v>0</v>
      </c>
      <c r="F28" s="11">
        <f>VLOOKUP($A28,'診療所'!$A:$G,4,0)</f>
        <v>147</v>
      </c>
      <c r="G28" s="11">
        <f>VLOOKUP($A28,'診療所'!$A:$G,5,0)</f>
        <v>147</v>
      </c>
      <c r="H28" s="11">
        <f>VLOOKUP($A28,'診療所'!$A:$G,6,0)</f>
        <v>0</v>
      </c>
      <c r="I28" s="11" t="e">
        <f>VLOOKUP($A28,'助産所'!$A:$G,4,0)</f>
        <v>#N/A</v>
      </c>
      <c r="J28" s="11" t="e">
        <f>VLOOKUP($A28,'助産所'!$A:$G,5,0)</f>
        <v>#N/A</v>
      </c>
      <c r="K28" s="11" t="e">
        <f>VLOOKUP($A28,'助産所'!$A:$G,6,0)</f>
        <v>#N/A</v>
      </c>
      <c r="L28" s="11" t="e">
        <f>VLOOKUP($A28,'自宅'!$A:$G,4,0)</f>
        <v>#N/A</v>
      </c>
      <c r="M28" s="11" t="e">
        <f>VLOOKUP($A28,'自宅'!$A:$G,5,0)</f>
        <v>#N/A</v>
      </c>
      <c r="N28" s="11" t="e">
        <f>VLOOKUP($A28,'自宅'!$A:$G,6,0)</f>
        <v>#N/A</v>
      </c>
      <c r="O28" s="11" t="e">
        <f>VLOOKUP($A28,'自宅'!$A:$G,7,0)</f>
        <v>#N/A</v>
      </c>
      <c r="P28" s="11" t="e">
        <f>VLOOKUP($A28,'その他'!$A:$G,4,0)</f>
        <v>#N/A</v>
      </c>
      <c r="Q28" s="11" t="e">
        <f>VLOOKUP($A28,'その他'!$A:$G,5,0)</f>
        <v>#N/A</v>
      </c>
      <c r="R28" s="11" t="e">
        <f>VLOOKUP($A28,'その他'!$A:$G,6,0)</f>
        <v>#N/A</v>
      </c>
      <c r="S28" s="11" t="e">
        <f>VLOOKUP($A28,'その他'!$A:$G,7,0)</f>
        <v>#N/A</v>
      </c>
    </row>
    <row r="29" spans="1:19" ht="12">
      <c r="A29" s="11" t="s">
        <v>80</v>
      </c>
      <c r="B29" s="11" t="s">
        <v>105</v>
      </c>
      <c r="C29" s="11" t="e">
        <f>VLOOKUP($A29,'病院'!$A:$G,4,0)</f>
        <v>#N/A</v>
      </c>
      <c r="D29" s="11" t="e">
        <f>VLOOKUP($A29,'病院'!$A:$G,5,0)</f>
        <v>#N/A</v>
      </c>
      <c r="E29" s="11" t="e">
        <f>VLOOKUP($A29,'病院'!$A:$G,6,0)</f>
        <v>#N/A</v>
      </c>
      <c r="F29" s="11" t="e">
        <f>VLOOKUP($A29,'診療所'!$A:$G,4,0)</f>
        <v>#N/A</v>
      </c>
      <c r="G29" s="11" t="e">
        <f>VLOOKUP($A29,'診療所'!$A:$G,5,0)</f>
        <v>#N/A</v>
      </c>
      <c r="H29" s="11" t="e">
        <f>VLOOKUP($A29,'診療所'!$A:$G,6,0)</f>
        <v>#N/A</v>
      </c>
      <c r="I29" s="11" t="e">
        <f>VLOOKUP($A29,'助産所'!$A:$G,4,0)</f>
        <v>#N/A</v>
      </c>
      <c r="J29" s="11" t="e">
        <f>VLOOKUP($A29,'助産所'!$A:$G,5,0)</f>
        <v>#N/A</v>
      </c>
      <c r="K29" s="11" t="e">
        <f>VLOOKUP($A29,'助産所'!$A:$G,6,0)</f>
        <v>#N/A</v>
      </c>
      <c r="L29" s="11" t="e">
        <f>VLOOKUP($A29,'自宅'!$A:$G,4,0)</f>
        <v>#N/A</v>
      </c>
      <c r="M29" s="11" t="e">
        <f>VLOOKUP($A29,'自宅'!$A:$G,5,0)</f>
        <v>#N/A</v>
      </c>
      <c r="N29" s="11" t="e">
        <f>VLOOKUP($A29,'自宅'!$A:$G,6,0)</f>
        <v>#N/A</v>
      </c>
      <c r="O29" s="11" t="e">
        <f>VLOOKUP($A29,'自宅'!$A:$G,7,0)</f>
        <v>#N/A</v>
      </c>
      <c r="P29" s="11" t="e">
        <f>VLOOKUP($A29,'その他'!$A:$G,4,0)</f>
        <v>#N/A</v>
      </c>
      <c r="Q29" s="11" t="e">
        <f>VLOOKUP($A29,'その他'!$A:$G,5,0)</f>
        <v>#N/A</v>
      </c>
      <c r="R29" s="11" t="e">
        <f>VLOOKUP($A29,'その他'!$A:$G,6,0)</f>
        <v>#N/A</v>
      </c>
      <c r="S29" s="11" t="e">
        <f>VLOOKUP($A29,'その他'!$A:$G,7,0)</f>
        <v>#N/A</v>
      </c>
    </row>
    <row r="30" spans="1:19" ht="12">
      <c r="A30" s="11" t="s">
        <v>106</v>
      </c>
      <c r="B30" s="11" t="s">
        <v>30</v>
      </c>
      <c r="C30" s="11">
        <f>VLOOKUP($A30,'病院'!$A:$G,4,0)</f>
        <v>310</v>
      </c>
      <c r="D30" s="11">
        <f>VLOOKUP($A30,'病院'!$A:$G,5,0)</f>
        <v>310</v>
      </c>
      <c r="E30" s="11">
        <f>VLOOKUP($A30,'病院'!$A:$G,6,0)</f>
        <v>0</v>
      </c>
      <c r="F30" s="11">
        <f>VLOOKUP($A30,'診療所'!$A:$G,4,0)</f>
        <v>177</v>
      </c>
      <c r="G30" s="11">
        <f>VLOOKUP($A30,'診療所'!$A:$G,5,0)</f>
        <v>177</v>
      </c>
      <c r="H30" s="11">
        <f>VLOOKUP($A30,'診療所'!$A:$G,6,0)</f>
        <v>0</v>
      </c>
      <c r="I30" s="11" t="e">
        <f>VLOOKUP($A30,'助産所'!$A:$G,4,0)</f>
        <v>#N/A</v>
      </c>
      <c r="J30" s="11" t="e">
        <f>VLOOKUP($A30,'助産所'!$A:$G,5,0)</f>
        <v>#N/A</v>
      </c>
      <c r="K30" s="11" t="e">
        <f>VLOOKUP($A30,'助産所'!$A:$G,6,0)</f>
        <v>#N/A</v>
      </c>
      <c r="L30" s="11" t="e">
        <f>VLOOKUP($A30,'自宅'!$A:$G,4,0)</f>
        <v>#N/A</v>
      </c>
      <c r="M30" s="11" t="e">
        <f>VLOOKUP($A30,'自宅'!$A:$G,5,0)</f>
        <v>#N/A</v>
      </c>
      <c r="N30" s="11" t="e">
        <f>VLOOKUP($A30,'自宅'!$A:$G,6,0)</f>
        <v>#N/A</v>
      </c>
      <c r="O30" s="11" t="e">
        <f>VLOOKUP($A30,'自宅'!$A:$G,7,0)</f>
        <v>#N/A</v>
      </c>
      <c r="P30" s="11" t="e">
        <f>VLOOKUP($A30,'その他'!$A:$G,4,0)</f>
        <v>#N/A</v>
      </c>
      <c r="Q30" s="11" t="e">
        <f>VLOOKUP($A30,'その他'!$A:$G,5,0)</f>
        <v>#N/A</v>
      </c>
      <c r="R30" s="11" t="e">
        <f>VLOOKUP($A30,'その他'!$A:$G,6,0)</f>
        <v>#N/A</v>
      </c>
      <c r="S30" s="11" t="e">
        <f>VLOOKUP($A30,'その他'!$A:$G,7,0)</f>
        <v>#N/A</v>
      </c>
    </row>
    <row r="31" spans="1:19" ht="12">
      <c r="A31" s="11" t="s">
        <v>107</v>
      </c>
      <c r="B31" s="11" t="s">
        <v>108</v>
      </c>
      <c r="C31" s="11">
        <f>VLOOKUP($A31,'病院'!$A:$G,4,0)</f>
        <v>52</v>
      </c>
      <c r="D31" s="11">
        <f>VLOOKUP($A31,'病院'!$A:$G,5,0)</f>
        <v>52</v>
      </c>
      <c r="E31" s="11">
        <f>VLOOKUP($A31,'病院'!$A:$G,6,0)</f>
        <v>0</v>
      </c>
      <c r="F31" s="11">
        <f>VLOOKUP($A31,'診療所'!$A:$G,4,0)</f>
        <v>47</v>
      </c>
      <c r="G31" s="11">
        <f>VLOOKUP($A31,'診療所'!$A:$G,5,0)</f>
        <v>47</v>
      </c>
      <c r="H31" s="11">
        <f>VLOOKUP($A31,'診療所'!$A:$G,6,0)</f>
        <v>0</v>
      </c>
      <c r="I31" s="11" t="e">
        <f>VLOOKUP($A31,'助産所'!$A:$G,4,0)</f>
        <v>#N/A</v>
      </c>
      <c r="J31" s="11" t="e">
        <f>VLOOKUP($A31,'助産所'!$A:$G,5,0)</f>
        <v>#N/A</v>
      </c>
      <c r="K31" s="11" t="e">
        <f>VLOOKUP($A31,'助産所'!$A:$G,6,0)</f>
        <v>#N/A</v>
      </c>
      <c r="L31" s="11" t="e">
        <f>VLOOKUP($A31,'自宅'!$A:$G,4,0)</f>
        <v>#N/A</v>
      </c>
      <c r="M31" s="11" t="e">
        <f>VLOOKUP($A31,'自宅'!$A:$G,5,0)</f>
        <v>#N/A</v>
      </c>
      <c r="N31" s="11" t="e">
        <f>VLOOKUP($A31,'自宅'!$A:$G,6,0)</f>
        <v>#N/A</v>
      </c>
      <c r="O31" s="11" t="e">
        <f>VLOOKUP($A31,'自宅'!$A:$G,7,0)</f>
        <v>#N/A</v>
      </c>
      <c r="P31" s="11" t="e">
        <f>VLOOKUP($A31,'その他'!$A:$G,4,0)</f>
        <v>#N/A</v>
      </c>
      <c r="Q31" s="11" t="e">
        <f>VLOOKUP($A31,'その他'!$A:$G,5,0)</f>
        <v>#N/A</v>
      </c>
      <c r="R31" s="11" t="e">
        <f>VLOOKUP($A31,'その他'!$A:$G,6,0)</f>
        <v>#N/A</v>
      </c>
      <c r="S31" s="11" t="e">
        <f>VLOOKUP($A31,'その他'!$A:$G,7,0)</f>
        <v>#N/A</v>
      </c>
    </row>
    <row r="32" spans="1:19" ht="12">
      <c r="A32" s="11" t="s">
        <v>109</v>
      </c>
      <c r="B32" s="11" t="s">
        <v>31</v>
      </c>
      <c r="C32" s="11">
        <f>VLOOKUP($A32,'病院'!$A:$G,4,0)</f>
        <v>29</v>
      </c>
      <c r="D32" s="11">
        <f>VLOOKUP($A32,'病院'!$A:$G,5,0)</f>
        <v>28</v>
      </c>
      <c r="E32" s="11">
        <f>VLOOKUP($A32,'病院'!$A:$G,6,0)</f>
        <v>1</v>
      </c>
      <c r="F32" s="11">
        <f>VLOOKUP($A32,'診療所'!$A:$G,4,0)</f>
        <v>5</v>
      </c>
      <c r="G32" s="11">
        <f>VLOOKUP($A32,'診療所'!$A:$G,5,0)</f>
        <v>5</v>
      </c>
      <c r="H32" s="11">
        <f>VLOOKUP($A32,'診療所'!$A:$G,6,0)</f>
        <v>0</v>
      </c>
      <c r="I32" s="11" t="e">
        <f>VLOOKUP($A32,'助産所'!$A:$G,4,0)</f>
        <v>#N/A</v>
      </c>
      <c r="J32" s="11" t="e">
        <f>VLOOKUP($A32,'助産所'!$A:$G,5,0)</f>
        <v>#N/A</v>
      </c>
      <c r="K32" s="11" t="e">
        <f>VLOOKUP($A32,'助産所'!$A:$G,6,0)</f>
        <v>#N/A</v>
      </c>
      <c r="L32" s="11">
        <f>VLOOKUP($A32,'自宅'!$A:$G,4,0)</f>
        <v>1</v>
      </c>
      <c r="M32" s="11">
        <f>VLOOKUP($A32,'自宅'!$A:$G,5,0)</f>
        <v>1</v>
      </c>
      <c r="N32" s="11">
        <f>VLOOKUP($A32,'自宅'!$A:$G,6,0)</f>
        <v>0</v>
      </c>
      <c r="O32" s="11">
        <f>VLOOKUP($A32,'自宅'!$A:$G,7,0)</f>
        <v>0</v>
      </c>
      <c r="P32" s="11" t="e">
        <f>VLOOKUP($A32,'その他'!$A:$G,4,0)</f>
        <v>#N/A</v>
      </c>
      <c r="Q32" s="11" t="e">
        <f>VLOOKUP($A32,'その他'!$A:$G,5,0)</f>
        <v>#N/A</v>
      </c>
      <c r="R32" s="11" t="e">
        <f>VLOOKUP($A32,'その他'!$A:$G,6,0)</f>
        <v>#N/A</v>
      </c>
      <c r="S32" s="11" t="e">
        <f>VLOOKUP($A32,'その他'!$A:$G,7,0)</f>
        <v>#N/A</v>
      </c>
    </row>
    <row r="33" spans="1:19" ht="12">
      <c r="A33" s="11" t="s">
        <v>110</v>
      </c>
      <c r="B33" s="11" t="s">
        <v>32</v>
      </c>
      <c r="C33" s="11">
        <f>VLOOKUP($A33,'病院'!$A:$G,4,0)</f>
        <v>146</v>
      </c>
      <c r="D33" s="11">
        <f>VLOOKUP($A33,'病院'!$A:$G,5,0)</f>
        <v>146</v>
      </c>
      <c r="E33" s="11">
        <f>VLOOKUP($A33,'病院'!$A:$G,6,0)</f>
        <v>0</v>
      </c>
      <c r="F33" s="11">
        <f>VLOOKUP($A33,'診療所'!$A:$G,4,0)</f>
        <v>51</v>
      </c>
      <c r="G33" s="11">
        <f>VLOOKUP($A33,'診療所'!$A:$G,5,0)</f>
        <v>51</v>
      </c>
      <c r="H33" s="11">
        <f>VLOOKUP($A33,'診療所'!$A:$G,6,0)</f>
        <v>0</v>
      </c>
      <c r="I33" s="11" t="e">
        <f>VLOOKUP($A33,'助産所'!$A:$G,4,0)</f>
        <v>#N/A</v>
      </c>
      <c r="J33" s="11" t="e">
        <f>VLOOKUP($A33,'助産所'!$A:$G,5,0)</f>
        <v>#N/A</v>
      </c>
      <c r="K33" s="11" t="e">
        <f>VLOOKUP($A33,'助産所'!$A:$G,6,0)</f>
        <v>#N/A</v>
      </c>
      <c r="L33" s="11">
        <f>VLOOKUP($A33,'自宅'!$A:$G,4,0)</f>
        <v>1</v>
      </c>
      <c r="M33" s="11">
        <f>VLOOKUP($A33,'自宅'!$A:$G,5,0)</f>
        <v>0</v>
      </c>
      <c r="N33" s="11">
        <f>VLOOKUP($A33,'自宅'!$A:$G,6,0)</f>
        <v>1</v>
      </c>
      <c r="O33" s="11">
        <f>VLOOKUP($A33,'自宅'!$A:$G,7,0)</f>
        <v>0</v>
      </c>
      <c r="P33" s="11" t="e">
        <f>VLOOKUP($A33,'その他'!$A:$G,4,0)</f>
        <v>#N/A</v>
      </c>
      <c r="Q33" s="11" t="e">
        <f>VLOOKUP($A33,'その他'!$A:$G,5,0)</f>
        <v>#N/A</v>
      </c>
      <c r="R33" s="11" t="e">
        <f>VLOOKUP($A33,'その他'!$A:$G,6,0)</f>
        <v>#N/A</v>
      </c>
      <c r="S33" s="11" t="e">
        <f>VLOOKUP($A33,'その他'!$A:$G,7,0)</f>
        <v>#N/A</v>
      </c>
    </row>
    <row r="34" spans="1:19" ht="12">
      <c r="A34" s="11" t="s">
        <v>111</v>
      </c>
      <c r="B34" s="11" t="s">
        <v>33</v>
      </c>
      <c r="C34" s="11">
        <f>VLOOKUP($A34,'病院'!$A:$G,4,0)</f>
        <v>4</v>
      </c>
      <c r="D34" s="11">
        <f>VLOOKUP($A34,'病院'!$A:$G,5,0)</f>
        <v>4</v>
      </c>
      <c r="E34" s="11">
        <f>VLOOKUP($A34,'病院'!$A:$G,6,0)</f>
        <v>0</v>
      </c>
      <c r="F34" s="11">
        <f>VLOOKUP($A34,'診療所'!$A:$G,4,0)</f>
        <v>5</v>
      </c>
      <c r="G34" s="11">
        <f>VLOOKUP($A34,'診療所'!$A:$G,5,0)</f>
        <v>4</v>
      </c>
      <c r="H34" s="11">
        <f>VLOOKUP($A34,'診療所'!$A:$G,6,0)</f>
        <v>1</v>
      </c>
      <c r="I34" s="11" t="e">
        <f>VLOOKUP($A34,'助産所'!$A:$G,4,0)</f>
        <v>#N/A</v>
      </c>
      <c r="J34" s="11" t="e">
        <f>VLOOKUP($A34,'助産所'!$A:$G,5,0)</f>
        <v>#N/A</v>
      </c>
      <c r="K34" s="11" t="e">
        <f>VLOOKUP($A34,'助産所'!$A:$G,6,0)</f>
        <v>#N/A</v>
      </c>
      <c r="L34" s="11">
        <f>VLOOKUP($A34,'自宅'!$A:$G,4,0)</f>
        <v>1</v>
      </c>
      <c r="M34" s="11">
        <f>VLOOKUP($A34,'自宅'!$A:$G,5,0)</f>
        <v>0</v>
      </c>
      <c r="N34" s="11">
        <f>VLOOKUP($A34,'自宅'!$A:$G,6,0)</f>
        <v>1</v>
      </c>
      <c r="O34" s="11">
        <f>VLOOKUP($A34,'自宅'!$A:$G,7,0)</f>
        <v>0</v>
      </c>
      <c r="P34" s="11" t="e">
        <f>VLOOKUP($A34,'その他'!$A:$G,4,0)</f>
        <v>#N/A</v>
      </c>
      <c r="Q34" s="11" t="e">
        <f>VLOOKUP($A34,'その他'!$A:$G,5,0)</f>
        <v>#N/A</v>
      </c>
      <c r="R34" s="11" t="e">
        <f>VLOOKUP($A34,'その他'!$A:$G,6,0)</f>
        <v>#N/A</v>
      </c>
      <c r="S34" s="11" t="e">
        <f>VLOOKUP($A34,'その他'!$A:$G,7,0)</f>
        <v>#N/A</v>
      </c>
    </row>
    <row r="35" spans="1:19" ht="12">
      <c r="A35" s="11" t="s">
        <v>112</v>
      </c>
      <c r="B35" s="11" t="s">
        <v>113</v>
      </c>
      <c r="C35" s="11">
        <f>VLOOKUP($A35,'病院'!$A:$G,4,0)</f>
        <v>6</v>
      </c>
      <c r="D35" s="11">
        <f>VLOOKUP($A35,'病院'!$A:$G,5,0)</f>
        <v>6</v>
      </c>
      <c r="E35" s="11">
        <f>VLOOKUP($A35,'病院'!$A:$G,6,0)</f>
        <v>0</v>
      </c>
      <c r="F35" s="11">
        <f>VLOOKUP($A35,'診療所'!$A:$G,4,0)</f>
        <v>7</v>
      </c>
      <c r="G35" s="11">
        <f>VLOOKUP($A35,'診療所'!$A:$G,5,0)</f>
        <v>7</v>
      </c>
      <c r="H35" s="11">
        <f>VLOOKUP($A35,'診療所'!$A:$G,6,0)</f>
        <v>0</v>
      </c>
      <c r="I35" s="11" t="e">
        <f>VLOOKUP($A35,'助産所'!$A:$G,4,0)</f>
        <v>#N/A</v>
      </c>
      <c r="J35" s="11" t="e">
        <f>VLOOKUP($A35,'助産所'!$A:$G,5,0)</f>
        <v>#N/A</v>
      </c>
      <c r="K35" s="11" t="e">
        <f>VLOOKUP($A35,'助産所'!$A:$G,6,0)</f>
        <v>#N/A</v>
      </c>
      <c r="L35" s="11" t="e">
        <f>VLOOKUP($A35,'自宅'!$A:$G,4,0)</f>
        <v>#N/A</v>
      </c>
      <c r="M35" s="11" t="e">
        <f>VLOOKUP($A35,'自宅'!$A:$G,5,0)</f>
        <v>#N/A</v>
      </c>
      <c r="N35" s="11" t="e">
        <f>VLOOKUP($A35,'自宅'!$A:$G,6,0)</f>
        <v>#N/A</v>
      </c>
      <c r="O35" s="11" t="e">
        <f>VLOOKUP($A35,'自宅'!$A:$G,7,0)</f>
        <v>#N/A</v>
      </c>
      <c r="P35" s="11" t="e">
        <f>VLOOKUP($A35,'その他'!$A:$G,4,0)</f>
        <v>#N/A</v>
      </c>
      <c r="Q35" s="11" t="e">
        <f>VLOOKUP($A35,'その他'!$A:$G,5,0)</f>
        <v>#N/A</v>
      </c>
      <c r="R35" s="11" t="e">
        <f>VLOOKUP($A35,'その他'!$A:$G,6,0)</f>
        <v>#N/A</v>
      </c>
      <c r="S35" s="11" t="e">
        <f>VLOOKUP($A35,'その他'!$A:$G,7,0)</f>
        <v>#N/A</v>
      </c>
    </row>
    <row r="36" spans="1:19" ht="12">
      <c r="A36" s="11" t="s">
        <v>80</v>
      </c>
      <c r="B36" s="11" t="s">
        <v>114</v>
      </c>
      <c r="C36" s="11" t="e">
        <f>VLOOKUP($A36,'病院'!$A:$G,4,0)</f>
        <v>#N/A</v>
      </c>
      <c r="D36" s="11" t="e">
        <f>VLOOKUP($A36,'病院'!$A:$G,5,0)</f>
        <v>#N/A</v>
      </c>
      <c r="E36" s="11" t="e">
        <f>VLOOKUP($A36,'病院'!$A:$G,6,0)</f>
        <v>#N/A</v>
      </c>
      <c r="F36" s="11" t="e">
        <f>VLOOKUP($A36,'診療所'!$A:$G,4,0)</f>
        <v>#N/A</v>
      </c>
      <c r="G36" s="11" t="e">
        <f>VLOOKUP($A36,'診療所'!$A:$G,5,0)</f>
        <v>#N/A</v>
      </c>
      <c r="H36" s="11" t="e">
        <f>VLOOKUP($A36,'診療所'!$A:$G,6,0)</f>
        <v>#N/A</v>
      </c>
      <c r="I36" s="11" t="e">
        <f>VLOOKUP($A36,'助産所'!$A:$G,4,0)</f>
        <v>#N/A</v>
      </c>
      <c r="J36" s="11" t="e">
        <f>VLOOKUP($A36,'助産所'!$A:$G,5,0)</f>
        <v>#N/A</v>
      </c>
      <c r="K36" s="11" t="e">
        <f>VLOOKUP($A36,'助産所'!$A:$G,6,0)</f>
        <v>#N/A</v>
      </c>
      <c r="L36" s="11" t="e">
        <f>VLOOKUP($A36,'自宅'!$A:$G,4,0)</f>
        <v>#N/A</v>
      </c>
      <c r="M36" s="11" t="e">
        <f>VLOOKUP($A36,'自宅'!$A:$G,5,0)</f>
        <v>#N/A</v>
      </c>
      <c r="N36" s="11" t="e">
        <f>VLOOKUP($A36,'自宅'!$A:$G,6,0)</f>
        <v>#N/A</v>
      </c>
      <c r="O36" s="11" t="e">
        <f>VLOOKUP($A36,'自宅'!$A:$G,7,0)</f>
        <v>#N/A</v>
      </c>
      <c r="P36" s="11" t="e">
        <f>VLOOKUP($A36,'その他'!$A:$G,4,0)</f>
        <v>#N/A</v>
      </c>
      <c r="Q36" s="11" t="e">
        <f>VLOOKUP($A36,'その他'!$A:$G,5,0)</f>
        <v>#N/A</v>
      </c>
      <c r="R36" s="11" t="e">
        <f>VLOOKUP($A36,'その他'!$A:$G,6,0)</f>
        <v>#N/A</v>
      </c>
      <c r="S36" s="11" t="e">
        <f>VLOOKUP($A36,'その他'!$A:$G,7,0)</f>
        <v>#N/A</v>
      </c>
    </row>
    <row r="37" spans="1:19" ht="12">
      <c r="A37" s="11" t="s">
        <v>115</v>
      </c>
      <c r="B37" s="11" t="s">
        <v>35</v>
      </c>
      <c r="C37" s="11">
        <f>VLOOKUP($A37,'病院'!$A:$G,4,0)</f>
        <v>348</v>
      </c>
      <c r="D37" s="11">
        <f>VLOOKUP($A37,'病院'!$A:$G,5,0)</f>
        <v>348</v>
      </c>
      <c r="E37" s="11">
        <f>VLOOKUP($A37,'病院'!$A:$G,6,0)</f>
        <v>0</v>
      </c>
      <c r="F37" s="11">
        <f>VLOOKUP($A37,'診療所'!$A:$G,4,0)</f>
        <v>69</v>
      </c>
      <c r="G37" s="11">
        <f>VLOOKUP($A37,'診療所'!$A:$G,5,0)</f>
        <v>69</v>
      </c>
      <c r="H37" s="11">
        <f>VLOOKUP($A37,'診療所'!$A:$G,6,0)</f>
        <v>0</v>
      </c>
      <c r="I37" s="11">
        <f>VLOOKUP($A37,'助産所'!$A:$G,4,0)</f>
        <v>1</v>
      </c>
      <c r="J37" s="11">
        <f>VLOOKUP($A37,'助産所'!$A:$G,5,0)</f>
        <v>0</v>
      </c>
      <c r="K37" s="11">
        <f>VLOOKUP($A37,'助産所'!$A:$G,6,0)</f>
        <v>1</v>
      </c>
      <c r="L37" s="11">
        <f>VLOOKUP($A37,'自宅'!$A:$G,4,0)</f>
        <v>1</v>
      </c>
      <c r="M37" s="11">
        <f>VLOOKUP($A37,'自宅'!$A:$G,5,0)</f>
        <v>0</v>
      </c>
      <c r="N37" s="11">
        <f>VLOOKUP($A37,'自宅'!$A:$G,6,0)</f>
        <v>1</v>
      </c>
      <c r="O37" s="11">
        <f>VLOOKUP($A37,'自宅'!$A:$G,7,0)</f>
        <v>0</v>
      </c>
      <c r="P37" s="11" t="e">
        <f>VLOOKUP($A37,'その他'!$A:$G,4,0)</f>
        <v>#N/A</v>
      </c>
      <c r="Q37" s="11" t="e">
        <f>VLOOKUP($A37,'その他'!$A:$G,5,0)</f>
        <v>#N/A</v>
      </c>
      <c r="R37" s="11" t="e">
        <f>VLOOKUP($A37,'その他'!$A:$G,6,0)</f>
        <v>#N/A</v>
      </c>
      <c r="S37" s="11" t="e">
        <f>VLOOKUP($A37,'その他'!$A:$G,7,0)</f>
        <v>#N/A</v>
      </c>
    </row>
    <row r="38" spans="1:19" ht="12">
      <c r="A38" s="11" t="s">
        <v>116</v>
      </c>
      <c r="B38" s="11" t="s">
        <v>36</v>
      </c>
      <c r="C38" s="11">
        <f>VLOOKUP($A38,'病院'!$A:$G,4,0)</f>
        <v>18</v>
      </c>
      <c r="D38" s="11">
        <f>VLOOKUP($A38,'病院'!$A:$G,5,0)</f>
        <v>18</v>
      </c>
      <c r="E38" s="11">
        <f>VLOOKUP($A38,'病院'!$A:$G,6,0)</f>
        <v>0</v>
      </c>
      <c r="F38" s="11">
        <f>VLOOKUP($A38,'診療所'!$A:$G,4,0)</f>
        <v>4</v>
      </c>
      <c r="G38" s="11">
        <f>VLOOKUP($A38,'診療所'!$A:$G,5,0)</f>
        <v>4</v>
      </c>
      <c r="H38" s="11">
        <f>VLOOKUP($A38,'診療所'!$A:$G,6,0)</f>
        <v>0</v>
      </c>
      <c r="I38" s="11" t="e">
        <f>VLOOKUP($A38,'助産所'!$A:$G,4,0)</f>
        <v>#N/A</v>
      </c>
      <c r="J38" s="11" t="e">
        <f>VLOOKUP($A38,'助産所'!$A:$G,5,0)</f>
        <v>#N/A</v>
      </c>
      <c r="K38" s="11" t="e">
        <f>VLOOKUP($A38,'助産所'!$A:$G,6,0)</f>
        <v>#N/A</v>
      </c>
      <c r="L38" s="11" t="e">
        <f>VLOOKUP($A38,'自宅'!$A:$G,4,0)</f>
        <v>#N/A</v>
      </c>
      <c r="M38" s="11" t="e">
        <f>VLOOKUP($A38,'自宅'!$A:$G,5,0)</f>
        <v>#N/A</v>
      </c>
      <c r="N38" s="11" t="e">
        <f>VLOOKUP($A38,'自宅'!$A:$G,6,0)</f>
        <v>#N/A</v>
      </c>
      <c r="O38" s="11" t="e">
        <f>VLOOKUP($A38,'自宅'!$A:$G,7,0)</f>
        <v>#N/A</v>
      </c>
      <c r="P38" s="11" t="e">
        <f>VLOOKUP($A38,'その他'!$A:$G,4,0)</f>
        <v>#N/A</v>
      </c>
      <c r="Q38" s="11" t="e">
        <f>VLOOKUP($A38,'その他'!$A:$G,5,0)</f>
        <v>#N/A</v>
      </c>
      <c r="R38" s="11" t="e">
        <f>VLOOKUP($A38,'その他'!$A:$G,6,0)</f>
        <v>#N/A</v>
      </c>
      <c r="S38" s="11" t="e">
        <f>VLOOKUP($A38,'その他'!$A:$G,7,0)</f>
        <v>#N/A</v>
      </c>
    </row>
    <row r="39" spans="1:19" ht="12">
      <c r="A39" s="11" t="s">
        <v>117</v>
      </c>
      <c r="B39" s="11" t="s">
        <v>37</v>
      </c>
      <c r="C39" s="11">
        <f>VLOOKUP($A39,'病院'!$A:$G,4,0)</f>
        <v>25</v>
      </c>
      <c r="D39" s="11">
        <f>VLOOKUP($A39,'病院'!$A:$G,5,0)</f>
        <v>25</v>
      </c>
      <c r="E39" s="11">
        <f>VLOOKUP($A39,'病院'!$A:$G,6,0)</f>
        <v>0</v>
      </c>
      <c r="F39" s="11">
        <f>VLOOKUP($A39,'診療所'!$A:$G,4,0)</f>
        <v>8</v>
      </c>
      <c r="G39" s="11">
        <f>VLOOKUP($A39,'診療所'!$A:$G,5,0)</f>
        <v>8</v>
      </c>
      <c r="H39" s="11">
        <f>VLOOKUP($A39,'診療所'!$A:$G,6,0)</f>
        <v>0</v>
      </c>
      <c r="I39" s="11" t="e">
        <f>VLOOKUP($A39,'助産所'!$A:$G,4,0)</f>
        <v>#N/A</v>
      </c>
      <c r="J39" s="11" t="e">
        <f>VLOOKUP($A39,'助産所'!$A:$G,5,0)</f>
        <v>#N/A</v>
      </c>
      <c r="K39" s="11" t="e">
        <f>VLOOKUP($A39,'助産所'!$A:$G,6,0)</f>
        <v>#N/A</v>
      </c>
      <c r="L39" s="11" t="e">
        <f>VLOOKUP($A39,'自宅'!$A:$G,4,0)</f>
        <v>#N/A</v>
      </c>
      <c r="M39" s="11" t="e">
        <f>VLOOKUP($A39,'自宅'!$A:$G,5,0)</f>
        <v>#N/A</v>
      </c>
      <c r="N39" s="11" t="e">
        <f>VLOOKUP($A39,'自宅'!$A:$G,6,0)</f>
        <v>#N/A</v>
      </c>
      <c r="O39" s="11" t="e">
        <f>VLOOKUP($A39,'自宅'!$A:$G,7,0)</f>
        <v>#N/A</v>
      </c>
      <c r="P39" s="11" t="e">
        <f>VLOOKUP($A39,'その他'!$A:$G,4,0)</f>
        <v>#N/A</v>
      </c>
      <c r="Q39" s="11" t="e">
        <f>VLOOKUP($A39,'その他'!$A:$G,5,0)</f>
        <v>#N/A</v>
      </c>
      <c r="R39" s="11" t="e">
        <f>VLOOKUP($A39,'その他'!$A:$G,6,0)</f>
        <v>#N/A</v>
      </c>
      <c r="S39" s="11" t="e">
        <f>VLOOKUP($A39,'その他'!$A:$G,7,0)</f>
        <v>#N/A</v>
      </c>
    </row>
    <row r="40" spans="1:19" ht="12">
      <c r="A40" s="11" t="s">
        <v>118</v>
      </c>
      <c r="B40" s="11" t="s">
        <v>38</v>
      </c>
      <c r="C40" s="11">
        <f>VLOOKUP($A40,'病院'!$A:$G,4,0)</f>
        <v>10</v>
      </c>
      <c r="D40" s="11">
        <f>VLOOKUP($A40,'病院'!$A:$G,5,0)</f>
        <v>10</v>
      </c>
      <c r="E40" s="11">
        <f>VLOOKUP($A40,'病院'!$A:$G,6,0)</f>
        <v>0</v>
      </c>
      <c r="F40" s="11">
        <f>VLOOKUP($A40,'診療所'!$A:$G,4,0)</f>
        <v>2</v>
      </c>
      <c r="G40" s="11">
        <f>VLOOKUP($A40,'診療所'!$A:$G,5,0)</f>
        <v>2</v>
      </c>
      <c r="H40" s="11">
        <f>VLOOKUP($A40,'診療所'!$A:$G,6,0)</f>
        <v>0</v>
      </c>
      <c r="I40" s="11" t="e">
        <f>VLOOKUP($A40,'助産所'!$A:$G,4,0)</f>
        <v>#N/A</v>
      </c>
      <c r="J40" s="11" t="e">
        <f>VLOOKUP($A40,'助産所'!$A:$G,5,0)</f>
        <v>#N/A</v>
      </c>
      <c r="K40" s="11" t="e">
        <f>VLOOKUP($A40,'助産所'!$A:$G,6,0)</f>
        <v>#N/A</v>
      </c>
      <c r="L40" s="11" t="e">
        <f>VLOOKUP($A40,'自宅'!$A:$G,4,0)</f>
        <v>#N/A</v>
      </c>
      <c r="M40" s="11" t="e">
        <f>VLOOKUP($A40,'自宅'!$A:$G,5,0)</f>
        <v>#N/A</v>
      </c>
      <c r="N40" s="11" t="e">
        <f>VLOOKUP($A40,'自宅'!$A:$G,6,0)</f>
        <v>#N/A</v>
      </c>
      <c r="O40" s="11" t="e">
        <f>VLOOKUP($A40,'自宅'!$A:$G,7,0)</f>
        <v>#N/A</v>
      </c>
      <c r="P40" s="11" t="e">
        <f>VLOOKUP($A40,'その他'!$A:$G,4,0)</f>
        <v>#N/A</v>
      </c>
      <c r="Q40" s="11" t="e">
        <f>VLOOKUP($A40,'その他'!$A:$G,5,0)</f>
        <v>#N/A</v>
      </c>
      <c r="R40" s="11" t="e">
        <f>VLOOKUP($A40,'その他'!$A:$G,6,0)</f>
        <v>#N/A</v>
      </c>
      <c r="S40" s="11" t="e">
        <f>VLOOKUP($A40,'その他'!$A:$G,7,0)</f>
        <v>#N/A</v>
      </c>
    </row>
    <row r="41" spans="1:19" ht="12">
      <c r="A41" s="11" t="s">
        <v>119</v>
      </c>
      <c r="B41" s="11" t="s">
        <v>39</v>
      </c>
      <c r="C41" s="11">
        <f>VLOOKUP($A41,'病院'!$A:$G,4,0)</f>
        <v>71</v>
      </c>
      <c r="D41" s="11">
        <f>VLOOKUP($A41,'病院'!$A:$G,5,0)</f>
        <v>70</v>
      </c>
      <c r="E41" s="11">
        <f>VLOOKUP($A41,'病院'!$A:$G,6,0)</f>
        <v>1</v>
      </c>
      <c r="F41" s="11">
        <f>VLOOKUP($A41,'診療所'!$A:$G,4,0)</f>
        <v>19</v>
      </c>
      <c r="G41" s="11">
        <f>VLOOKUP($A41,'診療所'!$A:$G,5,0)</f>
        <v>19</v>
      </c>
      <c r="H41" s="11">
        <f>VLOOKUP($A41,'診療所'!$A:$G,6,0)</f>
        <v>0</v>
      </c>
      <c r="I41" s="11">
        <f>VLOOKUP($A41,'助産所'!$A:$G,4,0)</f>
        <v>1</v>
      </c>
      <c r="J41" s="11">
        <f>VLOOKUP($A41,'助産所'!$A:$G,5,0)</f>
        <v>0</v>
      </c>
      <c r="K41" s="11">
        <f>VLOOKUP($A41,'助産所'!$A:$G,6,0)</f>
        <v>1</v>
      </c>
      <c r="L41" s="11">
        <f>VLOOKUP($A41,'自宅'!$A:$G,4,0)</f>
        <v>2</v>
      </c>
      <c r="M41" s="11">
        <f>VLOOKUP($A41,'自宅'!$A:$G,5,0)</f>
        <v>0</v>
      </c>
      <c r="N41" s="11">
        <f>VLOOKUP($A41,'自宅'!$A:$G,6,0)</f>
        <v>2</v>
      </c>
      <c r="O41" s="11">
        <f>VLOOKUP($A41,'自宅'!$A:$G,7,0)</f>
        <v>0</v>
      </c>
      <c r="P41" s="11" t="e">
        <f>VLOOKUP($A41,'その他'!$A:$G,4,0)</f>
        <v>#N/A</v>
      </c>
      <c r="Q41" s="11" t="e">
        <f>VLOOKUP($A41,'その他'!$A:$G,5,0)</f>
        <v>#N/A</v>
      </c>
      <c r="R41" s="11" t="e">
        <f>VLOOKUP($A41,'その他'!$A:$G,6,0)</f>
        <v>#N/A</v>
      </c>
      <c r="S41" s="11" t="e">
        <f>VLOOKUP($A41,'その他'!$A:$G,7,0)</f>
        <v>#N/A</v>
      </c>
    </row>
    <row r="42" spans="1:19" ht="12">
      <c r="A42" s="11" t="s">
        <v>80</v>
      </c>
      <c r="B42" s="11" t="s">
        <v>120</v>
      </c>
      <c r="C42" s="11" t="e">
        <f>VLOOKUP($A42,'病院'!$A:$G,4,0)</f>
        <v>#N/A</v>
      </c>
      <c r="D42" s="11" t="e">
        <f>VLOOKUP($A42,'病院'!$A:$G,5,0)</f>
        <v>#N/A</v>
      </c>
      <c r="E42" s="11" t="e">
        <f>VLOOKUP($A42,'病院'!$A:$G,6,0)</f>
        <v>#N/A</v>
      </c>
      <c r="F42" s="11" t="e">
        <f>VLOOKUP($A42,'診療所'!$A:$G,4,0)</f>
        <v>#N/A</v>
      </c>
      <c r="G42" s="11" t="e">
        <f>VLOOKUP($A42,'診療所'!$A:$G,5,0)</f>
        <v>#N/A</v>
      </c>
      <c r="H42" s="11" t="e">
        <f>VLOOKUP($A42,'診療所'!$A:$G,6,0)</f>
        <v>#N/A</v>
      </c>
      <c r="I42" s="11" t="e">
        <f>VLOOKUP($A42,'助産所'!$A:$G,4,0)</f>
        <v>#N/A</v>
      </c>
      <c r="J42" s="11" t="e">
        <f>VLOOKUP($A42,'助産所'!$A:$G,5,0)</f>
        <v>#N/A</v>
      </c>
      <c r="K42" s="11" t="e">
        <f>VLOOKUP($A42,'助産所'!$A:$G,6,0)</f>
        <v>#N/A</v>
      </c>
      <c r="L42" s="11" t="e">
        <f>VLOOKUP($A42,'自宅'!$A:$G,4,0)</f>
        <v>#N/A</v>
      </c>
      <c r="M42" s="11" t="e">
        <f>VLOOKUP($A42,'自宅'!$A:$G,5,0)</f>
        <v>#N/A</v>
      </c>
      <c r="N42" s="11" t="e">
        <f>VLOOKUP($A42,'自宅'!$A:$G,6,0)</f>
        <v>#N/A</v>
      </c>
      <c r="O42" s="11" t="e">
        <f>VLOOKUP($A42,'自宅'!$A:$G,7,0)</f>
        <v>#N/A</v>
      </c>
      <c r="P42" s="11" t="e">
        <f>VLOOKUP($A42,'その他'!$A:$G,4,0)</f>
        <v>#N/A</v>
      </c>
      <c r="Q42" s="11" t="e">
        <f>VLOOKUP($A42,'その他'!$A:$G,5,0)</f>
        <v>#N/A</v>
      </c>
      <c r="R42" s="11" t="e">
        <f>VLOOKUP($A42,'その他'!$A:$G,6,0)</f>
        <v>#N/A</v>
      </c>
      <c r="S42" s="11" t="e">
        <f>VLOOKUP($A42,'その他'!$A:$G,7,0)</f>
        <v>#N/A</v>
      </c>
    </row>
    <row r="43" spans="1:19" ht="12">
      <c r="A43" s="11" t="s">
        <v>121</v>
      </c>
      <c r="B43" s="11" t="s">
        <v>41</v>
      </c>
      <c r="C43" s="11">
        <f>VLOOKUP($A43,'病院'!$A:$G,4,0)</f>
        <v>80</v>
      </c>
      <c r="D43" s="11">
        <f>VLOOKUP($A43,'病院'!$A:$G,5,0)</f>
        <v>80</v>
      </c>
      <c r="E43" s="11">
        <f>VLOOKUP($A43,'病院'!$A:$G,6,0)</f>
        <v>0</v>
      </c>
      <c r="F43" s="11">
        <f>VLOOKUP($A43,'診療所'!$A:$G,4,0)</f>
        <v>51</v>
      </c>
      <c r="G43" s="11">
        <f>VLOOKUP($A43,'診療所'!$A:$G,5,0)</f>
        <v>51</v>
      </c>
      <c r="H43" s="11">
        <f>VLOOKUP($A43,'診療所'!$A:$G,6,0)</f>
        <v>0</v>
      </c>
      <c r="I43" s="11" t="e">
        <f>VLOOKUP($A43,'助産所'!$A:$G,4,0)</f>
        <v>#N/A</v>
      </c>
      <c r="J43" s="11" t="e">
        <f>VLOOKUP($A43,'助産所'!$A:$G,5,0)</f>
        <v>#N/A</v>
      </c>
      <c r="K43" s="11" t="e">
        <f>VLOOKUP($A43,'助産所'!$A:$G,6,0)</f>
        <v>#N/A</v>
      </c>
      <c r="L43" s="11" t="e">
        <f>VLOOKUP($A43,'自宅'!$A:$G,4,0)</f>
        <v>#N/A</v>
      </c>
      <c r="M43" s="11" t="e">
        <f>VLOOKUP($A43,'自宅'!$A:$G,5,0)</f>
        <v>#N/A</v>
      </c>
      <c r="N43" s="11" t="e">
        <f>VLOOKUP($A43,'自宅'!$A:$G,6,0)</f>
        <v>#N/A</v>
      </c>
      <c r="O43" s="11" t="e">
        <f>VLOOKUP($A43,'自宅'!$A:$G,7,0)</f>
        <v>#N/A</v>
      </c>
      <c r="P43" s="11" t="e">
        <f>VLOOKUP($A43,'その他'!$A:$G,4,0)</f>
        <v>#N/A</v>
      </c>
      <c r="Q43" s="11" t="e">
        <f>VLOOKUP($A43,'その他'!$A:$G,5,0)</f>
        <v>#N/A</v>
      </c>
      <c r="R43" s="11" t="e">
        <f>VLOOKUP($A43,'その他'!$A:$G,6,0)</f>
        <v>#N/A</v>
      </c>
      <c r="S43" s="11" t="e">
        <f>VLOOKUP($A43,'その他'!$A:$G,7,0)</f>
        <v>#N/A</v>
      </c>
    </row>
    <row r="44" spans="1:19" ht="12">
      <c r="A44" s="11" t="s">
        <v>122</v>
      </c>
      <c r="B44" s="11" t="s">
        <v>123</v>
      </c>
      <c r="C44" s="11">
        <f>VLOOKUP($A44,'病院'!$A:$G,4,0)</f>
        <v>7</v>
      </c>
      <c r="D44" s="11">
        <f>VLOOKUP($A44,'病院'!$A:$G,5,0)</f>
        <v>7</v>
      </c>
      <c r="E44" s="11">
        <f>VLOOKUP($A44,'病院'!$A:$G,6,0)</f>
        <v>0</v>
      </c>
      <c r="F44" s="11">
        <f>VLOOKUP($A44,'診療所'!$A:$G,4,0)</f>
        <v>8</v>
      </c>
      <c r="G44" s="11">
        <f>VLOOKUP($A44,'診療所'!$A:$G,5,0)</f>
        <v>8</v>
      </c>
      <c r="H44" s="11">
        <f>VLOOKUP($A44,'診療所'!$A:$G,6,0)</f>
        <v>0</v>
      </c>
      <c r="I44" s="11" t="e">
        <f>VLOOKUP($A44,'助産所'!$A:$G,4,0)</f>
        <v>#N/A</v>
      </c>
      <c r="J44" s="11" t="e">
        <f>VLOOKUP($A44,'助産所'!$A:$G,5,0)</f>
        <v>#N/A</v>
      </c>
      <c r="K44" s="11" t="e">
        <f>VLOOKUP($A44,'助産所'!$A:$G,6,0)</f>
        <v>#N/A</v>
      </c>
      <c r="L44" s="11" t="e">
        <f>VLOOKUP($A44,'自宅'!$A:$G,4,0)</f>
        <v>#N/A</v>
      </c>
      <c r="M44" s="11" t="e">
        <f>VLOOKUP($A44,'自宅'!$A:$G,5,0)</f>
        <v>#N/A</v>
      </c>
      <c r="N44" s="11" t="e">
        <f>VLOOKUP($A44,'自宅'!$A:$G,6,0)</f>
        <v>#N/A</v>
      </c>
      <c r="O44" s="11" t="e">
        <f>VLOOKUP($A44,'自宅'!$A:$G,7,0)</f>
        <v>#N/A</v>
      </c>
      <c r="P44" s="11" t="e">
        <f>VLOOKUP($A44,'その他'!$A:$G,4,0)</f>
        <v>#N/A</v>
      </c>
      <c r="Q44" s="11" t="e">
        <f>VLOOKUP($A44,'その他'!$A:$G,5,0)</f>
        <v>#N/A</v>
      </c>
      <c r="R44" s="11" t="e">
        <f>VLOOKUP($A44,'その他'!$A:$G,6,0)</f>
        <v>#N/A</v>
      </c>
      <c r="S44" s="11" t="e">
        <f>VLOOKUP($A44,'その他'!$A:$G,7,0)</f>
        <v>#N/A</v>
      </c>
    </row>
    <row r="45" spans="1:19" ht="12">
      <c r="A45" s="11" t="s">
        <v>124</v>
      </c>
      <c r="B45" s="11" t="s">
        <v>42</v>
      </c>
      <c r="C45" s="11">
        <f>VLOOKUP($A45,'病院'!$A:$G,4,0)</f>
        <v>75</v>
      </c>
      <c r="D45" s="11">
        <f>VLOOKUP($A45,'病院'!$A:$G,5,0)</f>
        <v>74</v>
      </c>
      <c r="E45" s="11">
        <f>VLOOKUP($A45,'病院'!$A:$G,6,0)</f>
        <v>1</v>
      </c>
      <c r="F45" s="11">
        <f>VLOOKUP($A45,'診療所'!$A:$G,4,0)</f>
        <v>24</v>
      </c>
      <c r="G45" s="11">
        <f>VLOOKUP($A45,'診療所'!$A:$G,5,0)</f>
        <v>24</v>
      </c>
      <c r="H45" s="11">
        <f>VLOOKUP($A45,'診療所'!$A:$G,6,0)</f>
        <v>0</v>
      </c>
      <c r="I45" s="11" t="e">
        <f>VLOOKUP($A45,'助産所'!$A:$G,4,0)</f>
        <v>#N/A</v>
      </c>
      <c r="J45" s="11" t="e">
        <f>VLOOKUP($A45,'助産所'!$A:$G,5,0)</f>
        <v>#N/A</v>
      </c>
      <c r="K45" s="11" t="e">
        <f>VLOOKUP($A45,'助産所'!$A:$G,6,0)</f>
        <v>#N/A</v>
      </c>
      <c r="L45" s="11" t="e">
        <f>VLOOKUP($A45,'自宅'!$A:$G,4,0)</f>
        <v>#N/A</v>
      </c>
      <c r="M45" s="11" t="e">
        <f>VLOOKUP($A45,'自宅'!$A:$G,5,0)</f>
        <v>#N/A</v>
      </c>
      <c r="N45" s="11" t="e">
        <f>VLOOKUP($A45,'自宅'!$A:$G,6,0)</f>
        <v>#N/A</v>
      </c>
      <c r="O45" s="11" t="e">
        <f>VLOOKUP($A45,'自宅'!$A:$G,7,0)</f>
        <v>#N/A</v>
      </c>
      <c r="P45" s="11" t="e">
        <f>VLOOKUP($A45,'その他'!$A:$G,4,0)</f>
        <v>#N/A</v>
      </c>
      <c r="Q45" s="11" t="e">
        <f>VLOOKUP($A45,'その他'!$A:$G,5,0)</f>
        <v>#N/A</v>
      </c>
      <c r="R45" s="11" t="e">
        <f>VLOOKUP($A45,'その他'!$A:$G,6,0)</f>
        <v>#N/A</v>
      </c>
      <c r="S45" s="11" t="e">
        <f>VLOOKUP($A45,'その他'!$A:$G,7,0)</f>
        <v>#N/A</v>
      </c>
    </row>
    <row r="46" spans="1:19" ht="12">
      <c r="A46" s="11" t="s">
        <v>125</v>
      </c>
      <c r="B46" s="11" t="s">
        <v>43</v>
      </c>
      <c r="C46" s="11">
        <f>VLOOKUP($A46,'病院'!$A:$G,4,0)</f>
        <v>51</v>
      </c>
      <c r="D46" s="11">
        <f>VLOOKUP($A46,'病院'!$A:$G,5,0)</f>
        <v>51</v>
      </c>
      <c r="E46" s="11">
        <f>VLOOKUP($A46,'病院'!$A:$G,6,0)</f>
        <v>0</v>
      </c>
      <c r="F46" s="11">
        <f>VLOOKUP($A46,'診療所'!$A:$G,4,0)</f>
        <v>8</v>
      </c>
      <c r="G46" s="11">
        <f>VLOOKUP($A46,'診療所'!$A:$G,5,0)</f>
        <v>8</v>
      </c>
      <c r="H46" s="11">
        <f>VLOOKUP($A46,'診療所'!$A:$G,6,0)</f>
        <v>0</v>
      </c>
      <c r="I46" s="11" t="e">
        <f>VLOOKUP($A46,'助産所'!$A:$G,4,0)</f>
        <v>#N/A</v>
      </c>
      <c r="J46" s="11" t="e">
        <f>VLOOKUP($A46,'助産所'!$A:$G,5,0)</f>
        <v>#N/A</v>
      </c>
      <c r="K46" s="11" t="e">
        <f>VLOOKUP($A46,'助産所'!$A:$G,6,0)</f>
        <v>#N/A</v>
      </c>
      <c r="L46" s="11" t="e">
        <f>VLOOKUP($A46,'自宅'!$A:$G,4,0)</f>
        <v>#N/A</v>
      </c>
      <c r="M46" s="11" t="e">
        <f>VLOOKUP($A46,'自宅'!$A:$G,5,0)</f>
        <v>#N/A</v>
      </c>
      <c r="N46" s="11" t="e">
        <f>VLOOKUP($A46,'自宅'!$A:$G,6,0)</f>
        <v>#N/A</v>
      </c>
      <c r="O46" s="11" t="e">
        <f>VLOOKUP($A46,'自宅'!$A:$G,7,0)</f>
        <v>#N/A</v>
      </c>
      <c r="P46" s="11" t="e">
        <f>VLOOKUP($A46,'その他'!$A:$G,4,0)</f>
        <v>#N/A</v>
      </c>
      <c r="Q46" s="11" t="e">
        <f>VLOOKUP($A46,'その他'!$A:$G,5,0)</f>
        <v>#N/A</v>
      </c>
      <c r="R46" s="11" t="e">
        <f>VLOOKUP($A46,'その他'!$A:$G,6,0)</f>
        <v>#N/A</v>
      </c>
      <c r="S46" s="11" t="e">
        <f>VLOOKUP($A46,'その他'!$A:$G,7,0)</f>
        <v>#N/A</v>
      </c>
    </row>
    <row r="47" spans="1:19" ht="12">
      <c r="A47" s="11" t="s">
        <v>126</v>
      </c>
      <c r="B47" s="11" t="s">
        <v>44</v>
      </c>
      <c r="C47" s="11">
        <f>VLOOKUP($A47,'病院'!$A:$G,4,0)</f>
        <v>66</v>
      </c>
      <c r="D47" s="11">
        <f>VLOOKUP($A47,'病院'!$A:$G,5,0)</f>
        <v>66</v>
      </c>
      <c r="E47" s="11">
        <f>VLOOKUP($A47,'病院'!$A:$G,6,0)</f>
        <v>0</v>
      </c>
      <c r="F47" s="11">
        <f>VLOOKUP($A47,'診療所'!$A:$G,4,0)</f>
        <v>32</v>
      </c>
      <c r="G47" s="11">
        <f>VLOOKUP($A47,'診療所'!$A:$G,5,0)</f>
        <v>32</v>
      </c>
      <c r="H47" s="11">
        <f>VLOOKUP($A47,'診療所'!$A:$G,6,0)</f>
        <v>0</v>
      </c>
      <c r="I47" s="11">
        <f>VLOOKUP($A47,'助産所'!$A:$G,4,0)</f>
        <v>1</v>
      </c>
      <c r="J47" s="11">
        <f>VLOOKUP($A47,'助産所'!$A:$G,5,0)</f>
        <v>0</v>
      </c>
      <c r="K47" s="11">
        <f>VLOOKUP($A47,'助産所'!$A:$G,6,0)</f>
        <v>1</v>
      </c>
      <c r="L47" s="11" t="e">
        <f>VLOOKUP($A47,'自宅'!$A:$G,4,0)</f>
        <v>#N/A</v>
      </c>
      <c r="M47" s="11" t="e">
        <f>VLOOKUP($A47,'自宅'!$A:$G,5,0)</f>
        <v>#N/A</v>
      </c>
      <c r="N47" s="11" t="e">
        <f>VLOOKUP($A47,'自宅'!$A:$G,6,0)</f>
        <v>#N/A</v>
      </c>
      <c r="O47" s="11" t="e">
        <f>VLOOKUP($A47,'自宅'!$A:$G,7,0)</f>
        <v>#N/A</v>
      </c>
      <c r="P47" s="11" t="e">
        <f>VLOOKUP($A47,'その他'!$A:$G,4,0)</f>
        <v>#N/A</v>
      </c>
      <c r="Q47" s="11" t="e">
        <f>VLOOKUP($A47,'その他'!$A:$G,5,0)</f>
        <v>#N/A</v>
      </c>
      <c r="R47" s="11" t="e">
        <f>VLOOKUP($A47,'その他'!$A:$G,6,0)</f>
        <v>#N/A</v>
      </c>
      <c r="S47" s="11" t="e">
        <f>VLOOKUP($A47,'その他'!$A:$G,7,0)</f>
        <v>#N/A</v>
      </c>
    </row>
    <row r="48" spans="1:19" ht="12">
      <c r="A48" s="11" t="s">
        <v>127</v>
      </c>
      <c r="B48" s="11" t="s">
        <v>45</v>
      </c>
      <c r="C48" s="11">
        <f>VLOOKUP($A48,'病院'!$A:$G,4,0)</f>
        <v>48</v>
      </c>
      <c r="D48" s="11">
        <f>VLOOKUP($A48,'病院'!$A:$G,5,0)</f>
        <v>48</v>
      </c>
      <c r="E48" s="11">
        <f>VLOOKUP($A48,'病院'!$A:$G,6,0)</f>
        <v>0</v>
      </c>
      <c r="F48" s="11">
        <f>VLOOKUP($A48,'診療所'!$A:$G,4,0)</f>
        <v>13</v>
      </c>
      <c r="G48" s="11">
        <f>VLOOKUP($A48,'診療所'!$A:$G,5,0)</f>
        <v>13</v>
      </c>
      <c r="H48" s="11">
        <f>VLOOKUP($A48,'診療所'!$A:$G,6,0)</f>
        <v>0</v>
      </c>
      <c r="I48" s="11" t="e">
        <f>VLOOKUP($A48,'助産所'!$A:$G,4,0)</f>
        <v>#N/A</v>
      </c>
      <c r="J48" s="11" t="e">
        <f>VLOOKUP($A48,'助産所'!$A:$G,5,0)</f>
        <v>#N/A</v>
      </c>
      <c r="K48" s="11" t="e">
        <f>VLOOKUP($A48,'助産所'!$A:$G,6,0)</f>
        <v>#N/A</v>
      </c>
      <c r="L48" s="11" t="e">
        <f>VLOOKUP($A48,'自宅'!$A:$G,4,0)</f>
        <v>#N/A</v>
      </c>
      <c r="M48" s="11" t="e">
        <f>VLOOKUP($A48,'自宅'!$A:$G,5,0)</f>
        <v>#N/A</v>
      </c>
      <c r="N48" s="11" t="e">
        <f>VLOOKUP($A48,'自宅'!$A:$G,6,0)</f>
        <v>#N/A</v>
      </c>
      <c r="O48" s="11" t="e">
        <f>VLOOKUP($A48,'自宅'!$A:$G,7,0)</f>
        <v>#N/A</v>
      </c>
      <c r="P48" s="11" t="e">
        <f>VLOOKUP($A48,'その他'!$A:$G,4,0)</f>
        <v>#N/A</v>
      </c>
      <c r="Q48" s="11" t="e">
        <f>VLOOKUP($A48,'その他'!$A:$G,5,0)</f>
        <v>#N/A</v>
      </c>
      <c r="R48" s="11" t="e">
        <f>VLOOKUP($A48,'その他'!$A:$G,6,0)</f>
        <v>#N/A</v>
      </c>
      <c r="S48" s="11" t="e">
        <f>VLOOKUP($A48,'その他'!$A:$G,7,0)</f>
        <v>#N/A</v>
      </c>
    </row>
    <row r="49" spans="1:19" ht="12">
      <c r="A49" s="11" t="s">
        <v>128</v>
      </c>
      <c r="B49" s="11" t="s">
        <v>46</v>
      </c>
      <c r="C49" s="11">
        <f>VLOOKUP($A49,'病院'!$A:$G,4,0)</f>
        <v>5</v>
      </c>
      <c r="D49" s="11">
        <f>VLOOKUP($A49,'病院'!$A:$G,5,0)</f>
        <v>5</v>
      </c>
      <c r="E49" s="11">
        <f>VLOOKUP($A49,'病院'!$A:$G,6,0)</f>
        <v>0</v>
      </c>
      <c r="F49" s="11">
        <f>VLOOKUP($A49,'診療所'!$A:$G,4,0)</f>
        <v>3</v>
      </c>
      <c r="G49" s="11">
        <f>VLOOKUP($A49,'診療所'!$A:$G,5,0)</f>
        <v>3</v>
      </c>
      <c r="H49" s="11">
        <f>VLOOKUP($A49,'診療所'!$A:$G,6,0)</f>
        <v>0</v>
      </c>
      <c r="I49" s="11" t="e">
        <f>VLOOKUP($A49,'助産所'!$A:$G,4,0)</f>
        <v>#N/A</v>
      </c>
      <c r="J49" s="11" t="e">
        <f>VLOOKUP($A49,'助産所'!$A:$G,5,0)</f>
        <v>#N/A</v>
      </c>
      <c r="K49" s="11" t="e">
        <f>VLOOKUP($A49,'助産所'!$A:$G,6,0)</f>
        <v>#N/A</v>
      </c>
      <c r="L49" s="11" t="e">
        <f>VLOOKUP($A49,'自宅'!$A:$G,4,0)</f>
        <v>#N/A</v>
      </c>
      <c r="M49" s="11" t="e">
        <f>VLOOKUP($A49,'自宅'!$A:$G,5,0)</f>
        <v>#N/A</v>
      </c>
      <c r="N49" s="11" t="e">
        <f>VLOOKUP($A49,'自宅'!$A:$G,6,0)</f>
        <v>#N/A</v>
      </c>
      <c r="O49" s="11" t="e">
        <f>VLOOKUP($A49,'自宅'!$A:$G,7,0)</f>
        <v>#N/A</v>
      </c>
      <c r="P49" s="11" t="e">
        <f>VLOOKUP($A49,'その他'!$A:$G,4,0)</f>
        <v>#N/A</v>
      </c>
      <c r="Q49" s="11" t="e">
        <f>VLOOKUP($A49,'その他'!$A:$G,5,0)</f>
        <v>#N/A</v>
      </c>
      <c r="R49" s="11" t="e">
        <f>VLOOKUP($A49,'その他'!$A:$G,6,0)</f>
        <v>#N/A</v>
      </c>
      <c r="S49" s="11" t="e">
        <f>VLOOKUP($A49,'その他'!$A:$G,7,0)</f>
        <v>#N/A</v>
      </c>
    </row>
    <row r="50" spans="1:19" ht="12">
      <c r="A50" s="11" t="s">
        <v>129</v>
      </c>
      <c r="B50" s="11" t="s">
        <v>47</v>
      </c>
      <c r="C50" s="11">
        <f>VLOOKUP($A50,'病院'!$A:$G,4,0)</f>
        <v>19</v>
      </c>
      <c r="D50" s="11">
        <f>VLOOKUP($A50,'病院'!$A:$G,5,0)</f>
        <v>19</v>
      </c>
      <c r="E50" s="11">
        <f>VLOOKUP($A50,'病院'!$A:$G,6,0)</f>
        <v>0</v>
      </c>
      <c r="F50" s="11">
        <f>VLOOKUP($A50,'診療所'!$A:$G,4,0)</f>
        <v>15</v>
      </c>
      <c r="G50" s="11">
        <f>VLOOKUP($A50,'診療所'!$A:$G,5,0)</f>
        <v>15</v>
      </c>
      <c r="H50" s="11">
        <f>VLOOKUP($A50,'診療所'!$A:$G,6,0)</f>
        <v>0</v>
      </c>
      <c r="I50" s="11">
        <f>VLOOKUP($A50,'助産所'!$A:$G,4,0)</f>
        <v>1</v>
      </c>
      <c r="J50" s="11">
        <f>VLOOKUP($A50,'助産所'!$A:$G,5,0)</f>
        <v>0</v>
      </c>
      <c r="K50" s="11">
        <f>VLOOKUP($A50,'助産所'!$A:$G,6,0)</f>
        <v>1</v>
      </c>
      <c r="L50" s="11" t="e">
        <f>VLOOKUP($A50,'自宅'!$A:$G,4,0)</f>
        <v>#N/A</v>
      </c>
      <c r="M50" s="11" t="e">
        <f>VLOOKUP($A50,'自宅'!$A:$G,5,0)</f>
        <v>#N/A</v>
      </c>
      <c r="N50" s="11" t="e">
        <f>VLOOKUP($A50,'自宅'!$A:$G,6,0)</f>
        <v>#N/A</v>
      </c>
      <c r="O50" s="11" t="e">
        <f>VLOOKUP($A50,'自宅'!$A:$G,7,0)</f>
        <v>#N/A</v>
      </c>
      <c r="P50" s="11" t="e">
        <f>VLOOKUP($A50,'その他'!$A:$G,4,0)</f>
        <v>#N/A</v>
      </c>
      <c r="Q50" s="11" t="e">
        <f>VLOOKUP($A50,'その他'!$A:$G,5,0)</f>
        <v>#N/A</v>
      </c>
      <c r="R50" s="11" t="e">
        <f>VLOOKUP($A50,'その他'!$A:$G,6,0)</f>
        <v>#N/A</v>
      </c>
      <c r="S50" s="11" t="e">
        <f>VLOOKUP($A50,'その他'!$A:$G,7,0)</f>
        <v>#N/A</v>
      </c>
    </row>
    <row r="51" spans="1:19" ht="12">
      <c r="A51" s="11" t="s">
        <v>80</v>
      </c>
      <c r="B51" s="11" t="s">
        <v>130</v>
      </c>
      <c r="C51" s="11" t="e">
        <f>VLOOKUP($A51,'病院'!$A:$G,4,0)</f>
        <v>#N/A</v>
      </c>
      <c r="D51" s="11" t="e">
        <f>VLOOKUP($A51,'病院'!$A:$G,5,0)</f>
        <v>#N/A</v>
      </c>
      <c r="E51" s="11" t="e">
        <f>VLOOKUP($A51,'病院'!$A:$G,6,0)</f>
        <v>#N/A</v>
      </c>
      <c r="F51" s="11" t="e">
        <f>VLOOKUP($A51,'診療所'!$A:$G,4,0)</f>
        <v>#N/A</v>
      </c>
      <c r="G51" s="11" t="e">
        <f>VLOOKUP($A51,'診療所'!$A:$G,5,0)</f>
        <v>#N/A</v>
      </c>
      <c r="H51" s="11" t="e">
        <f>VLOOKUP($A51,'診療所'!$A:$G,6,0)</f>
        <v>#N/A</v>
      </c>
      <c r="I51" s="11" t="e">
        <f>VLOOKUP($A51,'助産所'!$A:$G,4,0)</f>
        <v>#N/A</v>
      </c>
      <c r="J51" s="11" t="e">
        <f>VLOOKUP($A51,'助産所'!$A:$G,5,0)</f>
        <v>#N/A</v>
      </c>
      <c r="K51" s="11" t="e">
        <f>VLOOKUP($A51,'助産所'!$A:$G,6,0)</f>
        <v>#N/A</v>
      </c>
      <c r="L51" s="11" t="e">
        <f>VLOOKUP($A51,'自宅'!$A:$G,4,0)</f>
        <v>#N/A</v>
      </c>
      <c r="M51" s="11" t="e">
        <f>VLOOKUP($A51,'自宅'!$A:$G,5,0)</f>
        <v>#N/A</v>
      </c>
      <c r="N51" s="11" t="e">
        <f>VLOOKUP($A51,'自宅'!$A:$G,6,0)</f>
        <v>#N/A</v>
      </c>
      <c r="O51" s="11" t="e">
        <f>VLOOKUP($A51,'自宅'!$A:$G,7,0)</f>
        <v>#N/A</v>
      </c>
      <c r="P51" s="11" t="e">
        <f>VLOOKUP($A51,'その他'!$A:$G,4,0)</f>
        <v>#N/A</v>
      </c>
      <c r="Q51" s="11" t="e">
        <f>VLOOKUP($A51,'その他'!$A:$G,5,0)</f>
        <v>#N/A</v>
      </c>
      <c r="R51" s="11" t="e">
        <f>VLOOKUP($A51,'その他'!$A:$G,6,0)</f>
        <v>#N/A</v>
      </c>
      <c r="S51" s="11" t="e">
        <f>VLOOKUP($A51,'その他'!$A:$G,7,0)</f>
        <v>#N/A</v>
      </c>
    </row>
    <row r="52" spans="1:19" ht="12">
      <c r="A52" s="11" t="s">
        <v>131</v>
      </c>
      <c r="B52" s="11" t="s">
        <v>49</v>
      </c>
      <c r="C52" s="11">
        <f>VLOOKUP($A52,'病院'!$A:$G,4,0)</f>
        <v>143</v>
      </c>
      <c r="D52" s="11">
        <f>VLOOKUP($A52,'病院'!$A:$G,5,0)</f>
        <v>143</v>
      </c>
      <c r="E52" s="11">
        <f>VLOOKUP($A52,'病院'!$A:$G,6,0)</f>
        <v>0</v>
      </c>
      <c r="F52" s="11">
        <f>VLOOKUP($A52,'診療所'!$A:$G,4,0)</f>
        <v>228</v>
      </c>
      <c r="G52" s="11">
        <f>VLOOKUP($A52,'診療所'!$A:$G,5,0)</f>
        <v>228</v>
      </c>
      <c r="H52" s="11">
        <f>VLOOKUP($A52,'診療所'!$A:$G,6,0)</f>
        <v>0</v>
      </c>
      <c r="I52" s="11" t="e">
        <f>VLOOKUP($A52,'助産所'!$A:$G,4,0)</f>
        <v>#N/A</v>
      </c>
      <c r="J52" s="11" t="e">
        <f>VLOOKUP($A52,'助産所'!$A:$G,5,0)</f>
        <v>#N/A</v>
      </c>
      <c r="K52" s="11" t="e">
        <f>VLOOKUP($A52,'助産所'!$A:$G,6,0)</f>
        <v>#N/A</v>
      </c>
      <c r="L52" s="11">
        <f>VLOOKUP($A52,'自宅'!$A:$G,4,0)</f>
        <v>1</v>
      </c>
      <c r="M52" s="11">
        <f>VLOOKUP($A52,'自宅'!$A:$G,5,0)</f>
        <v>1</v>
      </c>
      <c r="N52" s="11">
        <f>VLOOKUP($A52,'自宅'!$A:$G,6,0)</f>
        <v>0</v>
      </c>
      <c r="O52" s="11">
        <f>VLOOKUP($A52,'自宅'!$A:$G,7,0)</f>
        <v>0</v>
      </c>
      <c r="P52" s="11" t="e">
        <f>VLOOKUP($A52,'その他'!$A:$G,4,0)</f>
        <v>#N/A</v>
      </c>
      <c r="Q52" s="11" t="e">
        <f>VLOOKUP($A52,'その他'!$A:$G,5,0)</f>
        <v>#N/A</v>
      </c>
      <c r="R52" s="11" t="e">
        <f>VLOOKUP($A52,'その他'!$A:$G,6,0)</f>
        <v>#N/A</v>
      </c>
      <c r="S52" s="11" t="e">
        <f>VLOOKUP($A52,'その他'!$A:$G,7,0)</f>
        <v>#N/A</v>
      </c>
    </row>
    <row r="53" spans="1:19" ht="12">
      <c r="A53" s="11" t="s">
        <v>132</v>
      </c>
      <c r="B53" s="11" t="s">
        <v>50</v>
      </c>
      <c r="C53" s="11">
        <f>VLOOKUP($A53,'病院'!$A:$G,4,0)</f>
        <v>9</v>
      </c>
      <c r="D53" s="11">
        <f>VLOOKUP($A53,'病院'!$A:$G,5,0)</f>
        <v>9</v>
      </c>
      <c r="E53" s="11">
        <f>VLOOKUP($A53,'病院'!$A:$G,6,0)</f>
        <v>0</v>
      </c>
      <c r="F53" s="11">
        <f>VLOOKUP($A53,'診療所'!$A:$G,4,0)</f>
        <v>21</v>
      </c>
      <c r="G53" s="11">
        <f>VLOOKUP($A53,'診療所'!$A:$G,5,0)</f>
        <v>21</v>
      </c>
      <c r="H53" s="11">
        <f>VLOOKUP($A53,'診療所'!$A:$G,6,0)</f>
        <v>0</v>
      </c>
      <c r="I53" s="11" t="e">
        <f>VLOOKUP($A53,'助産所'!$A:$G,4,0)</f>
        <v>#N/A</v>
      </c>
      <c r="J53" s="11" t="e">
        <f>VLOOKUP($A53,'助産所'!$A:$G,5,0)</f>
        <v>#N/A</v>
      </c>
      <c r="K53" s="11" t="e">
        <f>VLOOKUP($A53,'助産所'!$A:$G,6,0)</f>
        <v>#N/A</v>
      </c>
      <c r="L53" s="11" t="e">
        <f>VLOOKUP($A53,'自宅'!$A:$G,4,0)</f>
        <v>#N/A</v>
      </c>
      <c r="M53" s="11" t="e">
        <f>VLOOKUP($A53,'自宅'!$A:$G,5,0)</f>
        <v>#N/A</v>
      </c>
      <c r="N53" s="11" t="e">
        <f>VLOOKUP($A53,'自宅'!$A:$G,6,0)</f>
        <v>#N/A</v>
      </c>
      <c r="O53" s="11" t="e">
        <f>VLOOKUP($A53,'自宅'!$A:$G,7,0)</f>
        <v>#N/A</v>
      </c>
      <c r="P53" s="11" t="e">
        <f>VLOOKUP($A53,'その他'!$A:$G,4,0)</f>
        <v>#N/A</v>
      </c>
      <c r="Q53" s="11" t="e">
        <f>VLOOKUP($A53,'その他'!$A:$G,5,0)</f>
        <v>#N/A</v>
      </c>
      <c r="R53" s="11" t="e">
        <f>VLOOKUP($A53,'その他'!$A:$G,6,0)</f>
        <v>#N/A</v>
      </c>
      <c r="S53" s="11" t="e">
        <f>VLOOKUP($A53,'その他'!$A:$G,7,0)</f>
        <v>#N/A</v>
      </c>
    </row>
    <row r="54" spans="1:19" ht="12">
      <c r="A54" s="11" t="s">
        <v>133</v>
      </c>
      <c r="B54" s="11" t="s">
        <v>51</v>
      </c>
      <c r="C54" s="11">
        <f>VLOOKUP($A54,'病院'!$A:$G,4,0)</f>
        <v>14</v>
      </c>
      <c r="D54" s="11">
        <f>VLOOKUP($A54,'病院'!$A:$G,5,0)</f>
        <v>14</v>
      </c>
      <c r="E54" s="11">
        <f>VLOOKUP($A54,'病院'!$A:$G,6,0)</f>
        <v>0</v>
      </c>
      <c r="F54" s="11">
        <f>VLOOKUP($A54,'診療所'!$A:$G,4,0)</f>
        <v>25</v>
      </c>
      <c r="G54" s="11">
        <f>VLOOKUP($A54,'診療所'!$A:$G,5,0)</f>
        <v>25</v>
      </c>
      <c r="H54" s="11">
        <f>VLOOKUP($A54,'診療所'!$A:$G,6,0)</f>
        <v>0</v>
      </c>
      <c r="I54" s="11" t="e">
        <f>VLOOKUP($A54,'助産所'!$A:$G,4,0)</f>
        <v>#N/A</v>
      </c>
      <c r="J54" s="11" t="e">
        <f>VLOOKUP($A54,'助産所'!$A:$G,5,0)</f>
        <v>#N/A</v>
      </c>
      <c r="K54" s="11" t="e">
        <f>VLOOKUP($A54,'助産所'!$A:$G,6,0)</f>
        <v>#N/A</v>
      </c>
      <c r="L54" s="11" t="e">
        <f>VLOOKUP($A54,'自宅'!$A:$G,4,0)</f>
        <v>#N/A</v>
      </c>
      <c r="M54" s="11" t="e">
        <f>VLOOKUP($A54,'自宅'!$A:$G,5,0)</f>
        <v>#N/A</v>
      </c>
      <c r="N54" s="11" t="e">
        <f>VLOOKUP($A54,'自宅'!$A:$G,6,0)</f>
        <v>#N/A</v>
      </c>
      <c r="O54" s="11" t="e">
        <f>VLOOKUP($A54,'自宅'!$A:$G,7,0)</f>
        <v>#N/A</v>
      </c>
      <c r="P54" s="11" t="e">
        <f>VLOOKUP($A54,'その他'!$A:$G,4,0)</f>
        <v>#N/A</v>
      </c>
      <c r="Q54" s="11" t="e">
        <f>VLOOKUP($A54,'その他'!$A:$G,5,0)</f>
        <v>#N/A</v>
      </c>
      <c r="R54" s="11" t="e">
        <f>VLOOKUP($A54,'その他'!$A:$G,6,0)</f>
        <v>#N/A</v>
      </c>
      <c r="S54" s="11" t="e">
        <f>VLOOKUP($A54,'その他'!$A:$G,7,0)</f>
        <v>#N/A</v>
      </c>
    </row>
    <row r="55" spans="1:19" ht="12">
      <c r="A55" s="11" t="s">
        <v>134</v>
      </c>
      <c r="B55" s="11" t="s">
        <v>52</v>
      </c>
      <c r="C55" s="11">
        <f>VLOOKUP($A55,'病院'!$A:$G,4,0)</f>
        <v>16</v>
      </c>
      <c r="D55" s="11">
        <f>VLOOKUP($A55,'病院'!$A:$G,5,0)</f>
        <v>16</v>
      </c>
      <c r="E55" s="11">
        <f>VLOOKUP($A55,'病院'!$A:$G,6,0)</f>
        <v>0</v>
      </c>
      <c r="F55" s="11">
        <f>VLOOKUP($A55,'診療所'!$A:$G,4,0)</f>
        <v>22</v>
      </c>
      <c r="G55" s="11">
        <f>VLOOKUP($A55,'診療所'!$A:$G,5,0)</f>
        <v>22</v>
      </c>
      <c r="H55" s="11">
        <f>VLOOKUP($A55,'診療所'!$A:$G,6,0)</f>
        <v>0</v>
      </c>
      <c r="I55" s="11" t="e">
        <f>VLOOKUP($A55,'助産所'!$A:$G,4,0)</f>
        <v>#N/A</v>
      </c>
      <c r="J55" s="11" t="e">
        <f>VLOOKUP($A55,'助産所'!$A:$G,5,0)</f>
        <v>#N/A</v>
      </c>
      <c r="K55" s="11" t="e">
        <f>VLOOKUP($A55,'助産所'!$A:$G,6,0)</f>
        <v>#N/A</v>
      </c>
      <c r="L55" s="11" t="e">
        <f>VLOOKUP($A55,'自宅'!$A:$G,4,0)</f>
        <v>#N/A</v>
      </c>
      <c r="M55" s="11" t="e">
        <f>VLOOKUP($A55,'自宅'!$A:$G,5,0)</f>
        <v>#N/A</v>
      </c>
      <c r="N55" s="11" t="e">
        <f>VLOOKUP($A55,'自宅'!$A:$G,6,0)</f>
        <v>#N/A</v>
      </c>
      <c r="O55" s="11" t="e">
        <f>VLOOKUP($A55,'自宅'!$A:$G,7,0)</f>
        <v>#N/A</v>
      </c>
      <c r="P55" s="11" t="e">
        <f>VLOOKUP($A55,'その他'!$A:$G,4,0)</f>
        <v>#N/A</v>
      </c>
      <c r="Q55" s="11" t="e">
        <f>VLOOKUP($A55,'その他'!$A:$G,5,0)</f>
        <v>#N/A</v>
      </c>
      <c r="R55" s="11" t="e">
        <f>VLOOKUP($A55,'その他'!$A:$G,6,0)</f>
        <v>#N/A</v>
      </c>
      <c r="S55" s="11" t="e">
        <f>VLOOKUP($A55,'その他'!$A:$G,7,0)</f>
        <v>#N/A</v>
      </c>
    </row>
    <row r="56" spans="1:19" ht="12">
      <c r="A56" s="11" t="s">
        <v>135</v>
      </c>
      <c r="B56" s="11" t="s">
        <v>53</v>
      </c>
      <c r="C56" s="11">
        <f>VLOOKUP($A56,'病院'!$A:$G,4,0)</f>
        <v>10</v>
      </c>
      <c r="D56" s="11">
        <f>VLOOKUP($A56,'病院'!$A:$G,5,0)</f>
        <v>10</v>
      </c>
      <c r="E56" s="11">
        <f>VLOOKUP($A56,'病院'!$A:$G,6,0)</f>
        <v>0</v>
      </c>
      <c r="F56" s="11">
        <f>VLOOKUP($A56,'診療所'!$A:$G,4,0)</f>
        <v>13</v>
      </c>
      <c r="G56" s="11">
        <f>VLOOKUP($A56,'診療所'!$A:$G,5,0)</f>
        <v>13</v>
      </c>
      <c r="H56" s="11">
        <f>VLOOKUP($A56,'診療所'!$A:$G,6,0)</f>
        <v>0</v>
      </c>
      <c r="I56" s="11" t="e">
        <f>VLOOKUP($A56,'助産所'!$A:$G,4,0)</f>
        <v>#N/A</v>
      </c>
      <c r="J56" s="11" t="e">
        <f>VLOOKUP($A56,'助産所'!$A:$G,5,0)</f>
        <v>#N/A</v>
      </c>
      <c r="K56" s="11" t="e">
        <f>VLOOKUP($A56,'助産所'!$A:$G,6,0)</f>
        <v>#N/A</v>
      </c>
      <c r="L56" s="11" t="e">
        <f>VLOOKUP($A56,'自宅'!$A:$G,4,0)</f>
        <v>#N/A</v>
      </c>
      <c r="M56" s="11" t="e">
        <f>VLOOKUP($A56,'自宅'!$A:$G,5,0)</f>
        <v>#N/A</v>
      </c>
      <c r="N56" s="11" t="e">
        <f>VLOOKUP($A56,'自宅'!$A:$G,6,0)</f>
        <v>#N/A</v>
      </c>
      <c r="O56" s="11" t="e">
        <f>VLOOKUP($A56,'自宅'!$A:$G,7,0)</f>
        <v>#N/A</v>
      </c>
      <c r="P56" s="11" t="e">
        <f>VLOOKUP($A56,'その他'!$A:$G,4,0)</f>
        <v>#N/A</v>
      </c>
      <c r="Q56" s="11" t="e">
        <f>VLOOKUP($A56,'その他'!$A:$G,5,0)</f>
        <v>#N/A</v>
      </c>
      <c r="R56" s="11" t="e">
        <f>VLOOKUP($A56,'その他'!$A:$G,6,0)</f>
        <v>#N/A</v>
      </c>
      <c r="S56" s="11" t="e">
        <f>VLOOKUP($A56,'その他'!$A:$G,7,0)</f>
        <v>#N/A</v>
      </c>
    </row>
    <row r="57" spans="1:19" ht="12">
      <c r="A57" s="11" t="s">
        <v>136</v>
      </c>
      <c r="B57" s="11" t="s">
        <v>54</v>
      </c>
      <c r="C57" s="11">
        <f>VLOOKUP($A57,'病院'!$A:$G,4,0)</f>
        <v>28</v>
      </c>
      <c r="D57" s="11">
        <f>VLOOKUP($A57,'病院'!$A:$G,5,0)</f>
        <v>28</v>
      </c>
      <c r="E57" s="11">
        <f>VLOOKUP($A57,'病院'!$A:$G,6,0)</f>
        <v>0</v>
      </c>
      <c r="F57" s="11">
        <f>VLOOKUP($A57,'診療所'!$A:$G,4,0)</f>
        <v>50</v>
      </c>
      <c r="G57" s="11">
        <f>VLOOKUP($A57,'診療所'!$A:$G,5,0)</f>
        <v>50</v>
      </c>
      <c r="H57" s="11">
        <f>VLOOKUP($A57,'診療所'!$A:$G,6,0)</f>
        <v>0</v>
      </c>
      <c r="I57" s="11" t="e">
        <f>VLOOKUP($A57,'助産所'!$A:$G,4,0)</f>
        <v>#N/A</v>
      </c>
      <c r="J57" s="11" t="e">
        <f>VLOOKUP($A57,'助産所'!$A:$G,5,0)</f>
        <v>#N/A</v>
      </c>
      <c r="K57" s="11" t="e">
        <f>VLOOKUP($A57,'助産所'!$A:$G,6,0)</f>
        <v>#N/A</v>
      </c>
      <c r="L57" s="11" t="e">
        <f>VLOOKUP($A57,'自宅'!$A:$G,4,0)</f>
        <v>#N/A</v>
      </c>
      <c r="M57" s="11" t="e">
        <f>VLOOKUP($A57,'自宅'!$A:$G,5,0)</f>
        <v>#N/A</v>
      </c>
      <c r="N57" s="11" t="e">
        <f>VLOOKUP($A57,'自宅'!$A:$G,6,0)</f>
        <v>#N/A</v>
      </c>
      <c r="O57" s="11" t="e">
        <f>VLOOKUP($A57,'自宅'!$A:$G,7,0)</f>
        <v>#N/A</v>
      </c>
      <c r="P57" s="11" t="e">
        <f>VLOOKUP($A57,'その他'!$A:$G,4,0)</f>
        <v>#N/A</v>
      </c>
      <c r="Q57" s="11" t="e">
        <f>VLOOKUP($A57,'その他'!$A:$G,5,0)</f>
        <v>#N/A</v>
      </c>
      <c r="R57" s="11" t="e">
        <f>VLOOKUP($A57,'その他'!$A:$G,6,0)</f>
        <v>#N/A</v>
      </c>
      <c r="S57" s="11" t="e">
        <f>VLOOKUP($A57,'その他'!$A:$G,7,0)</f>
        <v>#N/A</v>
      </c>
    </row>
    <row r="58" spans="1:19" ht="12">
      <c r="A58" s="11" t="s">
        <v>137</v>
      </c>
      <c r="B58" s="11" t="s">
        <v>55</v>
      </c>
      <c r="C58" s="11">
        <f>VLOOKUP($A58,'病院'!$A:$G,4,0)</f>
        <v>21</v>
      </c>
      <c r="D58" s="11">
        <f>VLOOKUP($A58,'病院'!$A:$G,5,0)</f>
        <v>21</v>
      </c>
      <c r="E58" s="11">
        <f>VLOOKUP($A58,'病院'!$A:$G,6,0)</f>
        <v>0</v>
      </c>
      <c r="F58" s="11">
        <f>VLOOKUP($A58,'診療所'!$A:$G,4,0)</f>
        <v>18</v>
      </c>
      <c r="G58" s="11">
        <f>VLOOKUP($A58,'診療所'!$A:$G,5,0)</f>
        <v>18</v>
      </c>
      <c r="H58" s="11">
        <f>VLOOKUP($A58,'診療所'!$A:$G,6,0)</f>
        <v>0</v>
      </c>
      <c r="I58" s="11" t="e">
        <f>VLOOKUP($A58,'助産所'!$A:$G,4,0)</f>
        <v>#N/A</v>
      </c>
      <c r="J58" s="11" t="e">
        <f>VLOOKUP($A58,'助産所'!$A:$G,5,0)</f>
        <v>#N/A</v>
      </c>
      <c r="K58" s="11" t="e">
        <f>VLOOKUP($A58,'助産所'!$A:$G,6,0)</f>
        <v>#N/A</v>
      </c>
      <c r="L58" s="11" t="e">
        <f>VLOOKUP($A58,'自宅'!$A:$G,4,0)</f>
        <v>#N/A</v>
      </c>
      <c r="M58" s="11" t="e">
        <f>VLOOKUP($A58,'自宅'!$A:$G,5,0)</f>
        <v>#N/A</v>
      </c>
      <c r="N58" s="11" t="e">
        <f>VLOOKUP($A58,'自宅'!$A:$G,6,0)</f>
        <v>#N/A</v>
      </c>
      <c r="O58" s="11" t="e">
        <f>VLOOKUP($A58,'自宅'!$A:$G,7,0)</f>
        <v>#N/A</v>
      </c>
      <c r="P58" s="11" t="e">
        <f>VLOOKUP($A58,'その他'!$A:$G,4,0)</f>
        <v>#N/A</v>
      </c>
      <c r="Q58" s="11" t="e">
        <f>VLOOKUP($A58,'その他'!$A:$G,5,0)</f>
        <v>#N/A</v>
      </c>
      <c r="R58" s="11" t="e">
        <f>VLOOKUP($A58,'その他'!$A:$G,6,0)</f>
        <v>#N/A</v>
      </c>
      <c r="S58" s="11" t="e">
        <f>VLOOKUP($A58,'その他'!$A:$G,7,0)</f>
        <v>#N/A</v>
      </c>
    </row>
    <row r="59" spans="1:19" ht="12">
      <c r="A59" s="11" t="s">
        <v>138</v>
      </c>
      <c r="B59" s="11" t="s">
        <v>56</v>
      </c>
      <c r="C59" s="11">
        <f>VLOOKUP($A59,'病院'!$A:$G,4,0)</f>
        <v>16</v>
      </c>
      <c r="D59" s="11">
        <f>VLOOKUP($A59,'病院'!$A:$G,5,0)</f>
        <v>16</v>
      </c>
      <c r="E59" s="11">
        <f>VLOOKUP($A59,'病院'!$A:$G,6,0)</f>
        <v>0</v>
      </c>
      <c r="F59" s="11">
        <f>VLOOKUP($A59,'診療所'!$A:$G,4,0)</f>
        <v>19</v>
      </c>
      <c r="G59" s="11">
        <f>VLOOKUP($A59,'診療所'!$A:$G,5,0)</f>
        <v>19</v>
      </c>
      <c r="H59" s="11">
        <f>VLOOKUP($A59,'診療所'!$A:$G,6,0)</f>
        <v>0</v>
      </c>
      <c r="I59" s="11" t="e">
        <f>VLOOKUP($A59,'助産所'!$A:$G,4,0)</f>
        <v>#N/A</v>
      </c>
      <c r="J59" s="11" t="e">
        <f>VLOOKUP($A59,'助産所'!$A:$G,5,0)</f>
        <v>#N/A</v>
      </c>
      <c r="K59" s="11" t="e">
        <f>VLOOKUP($A59,'助産所'!$A:$G,6,0)</f>
        <v>#N/A</v>
      </c>
      <c r="L59" s="11" t="e">
        <f>VLOOKUP($A59,'自宅'!$A:$G,4,0)</f>
        <v>#N/A</v>
      </c>
      <c r="M59" s="11" t="e">
        <f>VLOOKUP($A59,'自宅'!$A:$G,5,0)</f>
        <v>#N/A</v>
      </c>
      <c r="N59" s="11" t="e">
        <f>VLOOKUP($A59,'自宅'!$A:$G,6,0)</f>
        <v>#N/A</v>
      </c>
      <c r="O59" s="11" t="e">
        <f>VLOOKUP($A59,'自宅'!$A:$G,7,0)</f>
        <v>#N/A</v>
      </c>
      <c r="P59" s="11" t="e">
        <f>VLOOKUP($A59,'その他'!$A:$G,4,0)</f>
        <v>#N/A</v>
      </c>
      <c r="Q59" s="11" t="e">
        <f>VLOOKUP($A59,'その他'!$A:$G,5,0)</f>
        <v>#N/A</v>
      </c>
      <c r="R59" s="11" t="e">
        <f>VLOOKUP($A59,'その他'!$A:$G,6,0)</f>
        <v>#N/A</v>
      </c>
      <c r="S59" s="11" t="e">
        <f>VLOOKUP($A59,'その他'!$A:$G,7,0)</f>
        <v>#N/A</v>
      </c>
    </row>
    <row r="60" spans="1:19" ht="12">
      <c r="A60" s="11" t="s">
        <v>139</v>
      </c>
      <c r="B60" s="11" t="s">
        <v>57</v>
      </c>
      <c r="C60" s="11">
        <f>VLOOKUP($A60,'病院'!$A:$G,4,0)</f>
        <v>25</v>
      </c>
      <c r="D60" s="11">
        <f>VLOOKUP($A60,'病院'!$A:$G,5,0)</f>
        <v>25</v>
      </c>
      <c r="E60" s="11">
        <f>VLOOKUP($A60,'病院'!$A:$G,6,0)</f>
        <v>0</v>
      </c>
      <c r="F60" s="11">
        <f>VLOOKUP($A60,'診療所'!$A:$G,4,0)</f>
        <v>33</v>
      </c>
      <c r="G60" s="11">
        <f>VLOOKUP($A60,'診療所'!$A:$G,5,0)</f>
        <v>33</v>
      </c>
      <c r="H60" s="11">
        <f>VLOOKUP($A60,'診療所'!$A:$G,6,0)</f>
        <v>0</v>
      </c>
      <c r="I60" s="11" t="e">
        <f>VLOOKUP($A60,'助産所'!$A:$G,4,0)</f>
        <v>#N/A</v>
      </c>
      <c r="J60" s="11" t="e">
        <f>VLOOKUP($A60,'助産所'!$A:$G,5,0)</f>
        <v>#N/A</v>
      </c>
      <c r="K60" s="11" t="e">
        <f>VLOOKUP($A60,'助産所'!$A:$G,6,0)</f>
        <v>#N/A</v>
      </c>
      <c r="L60" s="11" t="e">
        <f>VLOOKUP($A60,'自宅'!$A:$G,4,0)</f>
        <v>#N/A</v>
      </c>
      <c r="M60" s="11" t="e">
        <f>VLOOKUP($A60,'自宅'!$A:$G,5,0)</f>
        <v>#N/A</v>
      </c>
      <c r="N60" s="11" t="e">
        <f>VLOOKUP($A60,'自宅'!$A:$G,6,0)</f>
        <v>#N/A</v>
      </c>
      <c r="O60" s="11" t="e">
        <f>VLOOKUP($A60,'自宅'!$A:$G,7,0)</f>
        <v>#N/A</v>
      </c>
      <c r="P60" s="11" t="e">
        <f>VLOOKUP($A60,'その他'!$A:$G,4,0)</f>
        <v>#N/A</v>
      </c>
      <c r="Q60" s="11" t="e">
        <f>VLOOKUP($A60,'その他'!$A:$G,5,0)</f>
        <v>#N/A</v>
      </c>
      <c r="R60" s="11" t="e">
        <f>VLOOKUP($A60,'その他'!$A:$G,6,0)</f>
        <v>#N/A</v>
      </c>
      <c r="S60" s="11" t="e">
        <f>VLOOKUP($A60,'その他'!$A:$G,7,0)</f>
        <v>#N/A</v>
      </c>
    </row>
    <row r="61" spans="1:19" ht="12">
      <c r="A61" s="11" t="s">
        <v>80</v>
      </c>
      <c r="B61" s="11" t="s">
        <v>140</v>
      </c>
      <c r="C61" s="11" t="e">
        <f>VLOOKUP($A61,'病院'!$A:$G,4,0)</f>
        <v>#N/A</v>
      </c>
      <c r="D61" s="11" t="e">
        <f>VLOOKUP($A61,'病院'!$A:$G,5,0)</f>
        <v>#N/A</v>
      </c>
      <c r="E61" s="11" t="e">
        <f>VLOOKUP($A61,'病院'!$A:$G,6,0)</f>
        <v>#N/A</v>
      </c>
      <c r="F61" s="11" t="e">
        <f>VLOOKUP($A61,'診療所'!$A:$G,4,0)</f>
        <v>#N/A</v>
      </c>
      <c r="G61" s="11" t="e">
        <f>VLOOKUP($A61,'診療所'!$A:$G,5,0)</f>
        <v>#N/A</v>
      </c>
      <c r="H61" s="11" t="e">
        <f>VLOOKUP($A61,'診療所'!$A:$G,6,0)</f>
        <v>#N/A</v>
      </c>
      <c r="I61" s="11" t="e">
        <f>VLOOKUP($A61,'助産所'!$A:$G,4,0)</f>
        <v>#N/A</v>
      </c>
      <c r="J61" s="11" t="e">
        <f>VLOOKUP($A61,'助産所'!$A:$G,5,0)</f>
        <v>#N/A</v>
      </c>
      <c r="K61" s="11" t="e">
        <f>VLOOKUP($A61,'助産所'!$A:$G,6,0)</f>
        <v>#N/A</v>
      </c>
      <c r="L61" s="11" t="e">
        <f>VLOOKUP($A61,'自宅'!$A:$G,4,0)</f>
        <v>#N/A</v>
      </c>
      <c r="M61" s="11" t="e">
        <f>VLOOKUP($A61,'自宅'!$A:$G,5,0)</f>
        <v>#N/A</v>
      </c>
      <c r="N61" s="11" t="e">
        <f>VLOOKUP($A61,'自宅'!$A:$G,6,0)</f>
        <v>#N/A</v>
      </c>
      <c r="O61" s="11" t="e">
        <f>VLOOKUP($A61,'自宅'!$A:$G,7,0)</f>
        <v>#N/A</v>
      </c>
      <c r="P61" s="11" t="e">
        <f>VLOOKUP($A61,'その他'!$A:$G,4,0)</f>
        <v>#N/A</v>
      </c>
      <c r="Q61" s="11" t="e">
        <f>VLOOKUP($A61,'その他'!$A:$G,5,0)</f>
        <v>#N/A</v>
      </c>
      <c r="R61" s="11" t="e">
        <f>VLOOKUP($A61,'その他'!$A:$G,6,0)</f>
        <v>#N/A</v>
      </c>
      <c r="S61" s="11" t="e">
        <f>VLOOKUP($A61,'その他'!$A:$G,7,0)</f>
        <v>#N/A</v>
      </c>
    </row>
    <row r="62" spans="1:19" ht="12">
      <c r="A62" s="11" t="s">
        <v>141</v>
      </c>
      <c r="B62" s="11" t="s">
        <v>59</v>
      </c>
      <c r="C62" s="11">
        <f>VLOOKUP($A62,'病院'!$A:$G,4,0)</f>
        <v>435</v>
      </c>
      <c r="D62" s="11">
        <f>VLOOKUP($A62,'病院'!$A:$G,5,0)</f>
        <v>432</v>
      </c>
      <c r="E62" s="11">
        <f>VLOOKUP($A62,'病院'!$A:$G,6,0)</f>
        <v>3</v>
      </c>
      <c r="F62" s="11">
        <f>VLOOKUP($A62,'診療所'!$A:$G,4,0)</f>
        <v>955</v>
      </c>
      <c r="G62" s="11">
        <f>VLOOKUP($A62,'診療所'!$A:$G,5,0)</f>
        <v>953</v>
      </c>
      <c r="H62" s="11">
        <f>VLOOKUP($A62,'診療所'!$A:$G,6,0)</f>
        <v>2</v>
      </c>
      <c r="I62" s="11">
        <f>VLOOKUP($A62,'助産所'!$A:$G,4,0)</f>
        <v>4</v>
      </c>
      <c r="J62" s="11">
        <f>VLOOKUP($A62,'助産所'!$A:$G,5,0)</f>
        <v>1</v>
      </c>
      <c r="K62" s="11">
        <f>VLOOKUP($A62,'助産所'!$A:$G,6,0)</f>
        <v>3</v>
      </c>
      <c r="L62" s="11">
        <f>VLOOKUP($A62,'自宅'!$A:$G,4,0)</f>
        <v>2</v>
      </c>
      <c r="M62" s="11">
        <f>VLOOKUP($A62,'自宅'!$A:$G,5,0)</f>
        <v>0</v>
      </c>
      <c r="N62" s="11">
        <f>VLOOKUP($A62,'自宅'!$A:$G,6,0)</f>
        <v>1</v>
      </c>
      <c r="O62" s="11">
        <f>VLOOKUP($A62,'自宅'!$A:$G,7,0)</f>
        <v>1</v>
      </c>
      <c r="P62" s="11" t="e">
        <f>VLOOKUP($A62,'その他'!$A:$G,4,0)</f>
        <v>#N/A</v>
      </c>
      <c r="Q62" s="11" t="e">
        <f>VLOOKUP($A62,'その他'!$A:$G,5,0)</f>
        <v>#N/A</v>
      </c>
      <c r="R62" s="11" t="e">
        <f>VLOOKUP($A62,'その他'!$A:$G,6,0)</f>
        <v>#N/A</v>
      </c>
      <c r="S62" s="11" t="e">
        <f>VLOOKUP($A62,'その他'!$A:$G,7,0)</f>
        <v>#N/A</v>
      </c>
    </row>
    <row r="63" spans="1:19" ht="12">
      <c r="A63" s="11" t="s">
        <v>142</v>
      </c>
      <c r="B63" s="11" t="s">
        <v>60</v>
      </c>
      <c r="C63" s="11">
        <f>VLOOKUP($A63,'病院'!$A:$G,4,0)</f>
        <v>74</v>
      </c>
      <c r="D63" s="11">
        <f>VLOOKUP($A63,'病院'!$A:$G,5,0)</f>
        <v>74</v>
      </c>
      <c r="E63" s="11">
        <f>VLOOKUP($A63,'病院'!$A:$G,6,0)</f>
        <v>0</v>
      </c>
      <c r="F63" s="11">
        <f>VLOOKUP($A63,'診療所'!$A:$G,4,0)</f>
        <v>136</v>
      </c>
      <c r="G63" s="11">
        <f>VLOOKUP($A63,'診療所'!$A:$G,5,0)</f>
        <v>136</v>
      </c>
      <c r="H63" s="11">
        <f>VLOOKUP($A63,'診療所'!$A:$G,6,0)</f>
        <v>0</v>
      </c>
      <c r="I63" s="11" t="e">
        <f>VLOOKUP($A63,'助産所'!$A:$G,4,0)</f>
        <v>#N/A</v>
      </c>
      <c r="J63" s="11" t="e">
        <f>VLOOKUP($A63,'助産所'!$A:$G,5,0)</f>
        <v>#N/A</v>
      </c>
      <c r="K63" s="11" t="e">
        <f>VLOOKUP($A63,'助産所'!$A:$G,6,0)</f>
        <v>#N/A</v>
      </c>
      <c r="L63" s="11" t="e">
        <f>VLOOKUP($A63,'自宅'!$A:$G,4,0)</f>
        <v>#N/A</v>
      </c>
      <c r="M63" s="11" t="e">
        <f>VLOOKUP($A63,'自宅'!$A:$G,5,0)</f>
        <v>#N/A</v>
      </c>
      <c r="N63" s="11" t="e">
        <f>VLOOKUP($A63,'自宅'!$A:$G,6,0)</f>
        <v>#N/A</v>
      </c>
      <c r="O63" s="11" t="e">
        <f>VLOOKUP($A63,'自宅'!$A:$G,7,0)</f>
        <v>#N/A</v>
      </c>
      <c r="P63" s="11" t="e">
        <f>VLOOKUP($A63,'その他'!$A:$G,4,0)</f>
        <v>#N/A</v>
      </c>
      <c r="Q63" s="11" t="e">
        <f>VLOOKUP($A63,'その他'!$A:$G,5,0)</f>
        <v>#N/A</v>
      </c>
      <c r="R63" s="11" t="e">
        <f>VLOOKUP($A63,'その他'!$A:$G,6,0)</f>
        <v>#N/A</v>
      </c>
      <c r="S63" s="11" t="e">
        <f>VLOOKUP($A63,'その他'!$A:$G,7,0)</f>
        <v>#N/A</v>
      </c>
    </row>
    <row r="64" spans="1:19" ht="12">
      <c r="A64" s="11" t="s">
        <v>143</v>
      </c>
      <c r="B64" s="11" t="s">
        <v>144</v>
      </c>
      <c r="C64" s="11">
        <f>VLOOKUP($A64,'病院'!$A:$G,4,0)</f>
        <v>65</v>
      </c>
      <c r="D64" s="11">
        <f>VLOOKUP($A64,'病院'!$A:$G,5,0)</f>
        <v>65</v>
      </c>
      <c r="E64" s="11">
        <f>VLOOKUP($A64,'病院'!$A:$G,6,0)</f>
        <v>0</v>
      </c>
      <c r="F64" s="11">
        <f>VLOOKUP($A64,'診療所'!$A:$G,4,0)</f>
        <v>156</v>
      </c>
      <c r="G64" s="11">
        <f>VLOOKUP($A64,'診療所'!$A:$G,5,0)</f>
        <v>152</v>
      </c>
      <c r="H64" s="11">
        <f>VLOOKUP($A64,'診療所'!$A:$G,6,0)</f>
        <v>4</v>
      </c>
      <c r="I64" s="11" t="e">
        <f>VLOOKUP($A64,'助産所'!$A:$G,4,0)</f>
        <v>#N/A</v>
      </c>
      <c r="J64" s="11" t="e">
        <f>VLOOKUP($A64,'助産所'!$A:$G,5,0)</f>
        <v>#N/A</v>
      </c>
      <c r="K64" s="11" t="e">
        <f>VLOOKUP($A64,'助産所'!$A:$G,6,0)</f>
        <v>#N/A</v>
      </c>
      <c r="L64" s="11">
        <f>VLOOKUP($A64,'自宅'!$A:$G,4,0)</f>
        <v>1</v>
      </c>
      <c r="M64" s="11">
        <f>VLOOKUP($A64,'自宅'!$A:$G,5,0)</f>
        <v>0</v>
      </c>
      <c r="N64" s="11">
        <f>VLOOKUP($A64,'自宅'!$A:$G,6,0)</f>
        <v>1</v>
      </c>
      <c r="O64" s="11">
        <f>VLOOKUP($A64,'自宅'!$A:$G,7,0)</f>
        <v>0</v>
      </c>
      <c r="P64" s="11" t="e">
        <f>VLOOKUP($A64,'その他'!$A:$G,4,0)</f>
        <v>#N/A</v>
      </c>
      <c r="Q64" s="11" t="e">
        <f>VLOOKUP($A64,'その他'!$A:$G,5,0)</f>
        <v>#N/A</v>
      </c>
      <c r="R64" s="11" t="e">
        <f>VLOOKUP($A64,'その他'!$A:$G,6,0)</f>
        <v>#N/A</v>
      </c>
      <c r="S64" s="11" t="e">
        <f>VLOOKUP($A64,'その他'!$A:$G,7,0)</f>
        <v>#N/A</v>
      </c>
    </row>
    <row r="65" spans="1:19" ht="12">
      <c r="A65" s="11" t="s">
        <v>145</v>
      </c>
      <c r="B65" s="11" t="s">
        <v>146</v>
      </c>
      <c r="C65" s="11">
        <f>VLOOKUP($A65,'病院'!$A:$G,4,0)</f>
        <v>73</v>
      </c>
      <c r="D65" s="11">
        <f>VLOOKUP($A65,'病院'!$A:$G,5,0)</f>
        <v>72</v>
      </c>
      <c r="E65" s="11">
        <f>VLOOKUP($A65,'病院'!$A:$G,6,0)</f>
        <v>1</v>
      </c>
      <c r="F65" s="11">
        <f>VLOOKUP($A65,'診療所'!$A:$G,4,0)</f>
        <v>137</v>
      </c>
      <c r="G65" s="11">
        <f>VLOOKUP($A65,'診療所'!$A:$G,5,0)</f>
        <v>137</v>
      </c>
      <c r="H65" s="11">
        <f>VLOOKUP($A65,'診療所'!$A:$G,6,0)</f>
        <v>0</v>
      </c>
      <c r="I65" s="11" t="e">
        <f>VLOOKUP($A65,'助産所'!$A:$G,4,0)</f>
        <v>#N/A</v>
      </c>
      <c r="J65" s="11" t="e">
        <f>VLOOKUP($A65,'助産所'!$A:$G,5,0)</f>
        <v>#N/A</v>
      </c>
      <c r="K65" s="11" t="e">
        <f>VLOOKUP($A65,'助産所'!$A:$G,6,0)</f>
        <v>#N/A</v>
      </c>
      <c r="L65" s="11" t="e">
        <f>VLOOKUP($A65,'自宅'!$A:$G,4,0)</f>
        <v>#N/A</v>
      </c>
      <c r="M65" s="11" t="e">
        <f>VLOOKUP($A65,'自宅'!$A:$G,5,0)</f>
        <v>#N/A</v>
      </c>
      <c r="N65" s="11" t="e">
        <f>VLOOKUP($A65,'自宅'!$A:$G,6,0)</f>
        <v>#N/A</v>
      </c>
      <c r="O65" s="11" t="e">
        <f>VLOOKUP($A65,'自宅'!$A:$G,7,0)</f>
        <v>#N/A</v>
      </c>
      <c r="P65" s="11" t="e">
        <f>VLOOKUP($A65,'その他'!$A:$G,4,0)</f>
        <v>#N/A</v>
      </c>
      <c r="Q65" s="11" t="e">
        <f>VLOOKUP($A65,'その他'!$A:$G,5,0)</f>
        <v>#N/A</v>
      </c>
      <c r="R65" s="11" t="e">
        <f>VLOOKUP($A65,'その他'!$A:$G,6,0)</f>
        <v>#N/A</v>
      </c>
      <c r="S65" s="11" t="e">
        <f>VLOOKUP($A65,'その他'!$A:$G,7,0)</f>
        <v>#N/A</v>
      </c>
    </row>
    <row r="66" spans="1:19" ht="12">
      <c r="A66" s="11" t="s">
        <v>147</v>
      </c>
      <c r="B66" s="11" t="s">
        <v>61</v>
      </c>
      <c r="C66" s="11">
        <f>VLOOKUP($A66,'病院'!$A:$G,4,0)</f>
        <v>176</v>
      </c>
      <c r="D66" s="11">
        <f>VLOOKUP($A66,'病院'!$A:$G,5,0)</f>
        <v>174</v>
      </c>
      <c r="E66" s="11">
        <f>VLOOKUP($A66,'病院'!$A:$G,6,0)</f>
        <v>2</v>
      </c>
      <c r="F66" s="11">
        <f>VLOOKUP($A66,'診療所'!$A:$G,4,0)</f>
        <v>200</v>
      </c>
      <c r="G66" s="11">
        <f>VLOOKUP($A66,'診療所'!$A:$G,5,0)</f>
        <v>200</v>
      </c>
      <c r="H66" s="11">
        <f>VLOOKUP($A66,'診療所'!$A:$G,6,0)</f>
        <v>0</v>
      </c>
      <c r="I66" s="11">
        <f>VLOOKUP($A66,'助産所'!$A:$G,4,0)</f>
        <v>1</v>
      </c>
      <c r="J66" s="11">
        <f>VLOOKUP($A66,'助産所'!$A:$G,5,0)</f>
        <v>1</v>
      </c>
      <c r="K66" s="11">
        <f>VLOOKUP($A66,'助産所'!$A:$G,6,0)</f>
        <v>0</v>
      </c>
      <c r="L66" s="11" t="e">
        <f>VLOOKUP($A66,'自宅'!$A:$G,4,0)</f>
        <v>#N/A</v>
      </c>
      <c r="M66" s="11" t="e">
        <f>VLOOKUP($A66,'自宅'!$A:$G,5,0)</f>
        <v>#N/A</v>
      </c>
      <c r="N66" s="11" t="e">
        <f>VLOOKUP($A66,'自宅'!$A:$G,6,0)</f>
        <v>#N/A</v>
      </c>
      <c r="O66" s="11" t="e">
        <f>VLOOKUP($A66,'自宅'!$A:$G,7,0)</f>
        <v>#N/A</v>
      </c>
      <c r="P66" s="11" t="e">
        <f>VLOOKUP($A66,'その他'!$A:$G,4,0)</f>
        <v>#N/A</v>
      </c>
      <c r="Q66" s="11" t="e">
        <f>VLOOKUP($A66,'その他'!$A:$G,5,0)</f>
        <v>#N/A</v>
      </c>
      <c r="R66" s="11" t="e">
        <f>VLOOKUP($A66,'その他'!$A:$G,6,0)</f>
        <v>#N/A</v>
      </c>
      <c r="S66" s="11" t="e">
        <f>VLOOKUP($A66,'その他'!$A:$G,7,0)</f>
        <v>#N/A</v>
      </c>
    </row>
    <row r="67" spans="1:19" ht="12">
      <c r="A67" s="11" t="s">
        <v>80</v>
      </c>
      <c r="B67" s="11" t="s">
        <v>148</v>
      </c>
      <c r="C67" s="11" t="e">
        <f>VLOOKUP($A67,'病院'!$A:$G,4,0)</f>
        <v>#N/A</v>
      </c>
      <c r="D67" s="11" t="e">
        <f>VLOOKUP($A67,'病院'!$A:$G,5,0)</f>
        <v>#N/A</v>
      </c>
      <c r="E67" s="11" t="e">
        <f>VLOOKUP($A67,'病院'!$A:$G,6,0)</f>
        <v>#N/A</v>
      </c>
      <c r="F67" s="11" t="e">
        <f>VLOOKUP($A67,'診療所'!$A:$G,4,0)</f>
        <v>#N/A</v>
      </c>
      <c r="G67" s="11" t="e">
        <f>VLOOKUP($A67,'診療所'!$A:$G,5,0)</f>
        <v>#N/A</v>
      </c>
      <c r="H67" s="11" t="e">
        <f>VLOOKUP($A67,'診療所'!$A:$G,6,0)</f>
        <v>#N/A</v>
      </c>
      <c r="I67" s="11" t="e">
        <f>VLOOKUP($A67,'助産所'!$A:$G,4,0)</f>
        <v>#N/A</v>
      </c>
      <c r="J67" s="11" t="e">
        <f>VLOOKUP($A67,'助産所'!$A:$G,5,0)</f>
        <v>#N/A</v>
      </c>
      <c r="K67" s="11" t="e">
        <f>VLOOKUP($A67,'助産所'!$A:$G,6,0)</f>
        <v>#N/A</v>
      </c>
      <c r="L67" s="11" t="e">
        <f>VLOOKUP($A67,'自宅'!$A:$G,4,0)</f>
        <v>#N/A</v>
      </c>
      <c r="M67" s="11" t="e">
        <f>VLOOKUP($A67,'自宅'!$A:$G,5,0)</f>
        <v>#N/A</v>
      </c>
      <c r="N67" s="11" t="e">
        <f>VLOOKUP($A67,'自宅'!$A:$G,6,0)</f>
        <v>#N/A</v>
      </c>
      <c r="O67" s="11" t="e">
        <f>VLOOKUP($A67,'自宅'!$A:$G,7,0)</f>
        <v>#N/A</v>
      </c>
      <c r="P67" s="11" t="e">
        <f>VLOOKUP($A67,'その他'!$A:$G,4,0)</f>
        <v>#N/A</v>
      </c>
      <c r="Q67" s="11" t="e">
        <f>VLOOKUP($A67,'その他'!$A:$G,5,0)</f>
        <v>#N/A</v>
      </c>
      <c r="R67" s="11" t="e">
        <f>VLOOKUP($A67,'その他'!$A:$G,6,0)</f>
        <v>#N/A</v>
      </c>
      <c r="S67" s="11" t="e">
        <f>VLOOKUP($A67,'その他'!$A:$G,7,0)</f>
        <v>#N/A</v>
      </c>
    </row>
    <row r="68" spans="1:19" ht="12">
      <c r="A68" s="11" t="s">
        <v>149</v>
      </c>
      <c r="B68" s="11" t="s">
        <v>63</v>
      </c>
      <c r="C68" s="11">
        <f>VLOOKUP($A68,'病院'!$A:$G,4,0)</f>
        <v>367</v>
      </c>
      <c r="D68" s="11">
        <f>VLOOKUP($A68,'病院'!$A:$G,5,0)</f>
        <v>364</v>
      </c>
      <c r="E68" s="11">
        <f>VLOOKUP($A68,'病院'!$A:$G,6,0)</f>
        <v>3</v>
      </c>
      <c r="F68" s="11">
        <f>VLOOKUP($A68,'診療所'!$A:$G,4,0)</f>
        <v>378</v>
      </c>
      <c r="G68" s="11">
        <f>VLOOKUP($A68,'診療所'!$A:$G,5,0)</f>
        <v>299</v>
      </c>
      <c r="H68" s="11">
        <f>VLOOKUP($A68,'診療所'!$A:$G,6,0)</f>
        <v>79</v>
      </c>
      <c r="I68" s="11">
        <f>VLOOKUP($A68,'助産所'!$A:$G,4,0)</f>
        <v>6</v>
      </c>
      <c r="J68" s="11">
        <f>VLOOKUP($A68,'助産所'!$A:$G,5,0)</f>
        <v>4</v>
      </c>
      <c r="K68" s="11">
        <f>VLOOKUP($A68,'助産所'!$A:$G,6,0)</f>
        <v>2</v>
      </c>
      <c r="L68" s="11" t="e">
        <f>VLOOKUP($A68,'自宅'!$A:$G,4,0)</f>
        <v>#N/A</v>
      </c>
      <c r="M68" s="11" t="e">
        <f>VLOOKUP($A68,'自宅'!$A:$G,5,0)</f>
        <v>#N/A</v>
      </c>
      <c r="N68" s="11" t="e">
        <f>VLOOKUP($A68,'自宅'!$A:$G,6,0)</f>
        <v>#N/A</v>
      </c>
      <c r="O68" s="11" t="e">
        <f>VLOOKUP($A68,'自宅'!$A:$G,7,0)</f>
        <v>#N/A</v>
      </c>
      <c r="P68" s="11" t="e">
        <f>VLOOKUP($A68,'その他'!$A:$G,4,0)</f>
        <v>#N/A</v>
      </c>
      <c r="Q68" s="11" t="e">
        <f>VLOOKUP($A68,'その他'!$A:$G,5,0)</f>
        <v>#N/A</v>
      </c>
      <c r="R68" s="11" t="e">
        <f>VLOOKUP($A68,'その他'!$A:$G,6,0)</f>
        <v>#N/A</v>
      </c>
      <c r="S68" s="11" t="e">
        <f>VLOOKUP($A68,'その他'!$A:$G,7,0)</f>
        <v>#N/A</v>
      </c>
    </row>
    <row r="69" spans="1:19" ht="12">
      <c r="A69" s="11" t="s">
        <v>150</v>
      </c>
      <c r="B69" s="11" t="s">
        <v>64</v>
      </c>
      <c r="C69" s="11">
        <f>VLOOKUP($A69,'病院'!$A:$G,4,0)</f>
        <v>46</v>
      </c>
      <c r="D69" s="11">
        <f>VLOOKUP($A69,'病院'!$A:$G,5,0)</f>
        <v>46</v>
      </c>
      <c r="E69" s="11">
        <f>VLOOKUP($A69,'病院'!$A:$G,6,0)</f>
        <v>0</v>
      </c>
      <c r="F69" s="11">
        <f>VLOOKUP($A69,'診療所'!$A:$G,4,0)</f>
        <v>88</v>
      </c>
      <c r="G69" s="11">
        <f>VLOOKUP($A69,'診療所'!$A:$G,5,0)</f>
        <v>83</v>
      </c>
      <c r="H69" s="11">
        <f>VLOOKUP($A69,'診療所'!$A:$G,6,0)</f>
        <v>5</v>
      </c>
      <c r="I69" s="11">
        <f>VLOOKUP($A69,'助産所'!$A:$G,4,0)</f>
        <v>1</v>
      </c>
      <c r="J69" s="11">
        <f>VLOOKUP($A69,'助産所'!$A:$G,5,0)</f>
        <v>0</v>
      </c>
      <c r="K69" s="11">
        <f>VLOOKUP($A69,'助産所'!$A:$G,6,0)</f>
        <v>1</v>
      </c>
      <c r="L69" s="11" t="e">
        <f>VLOOKUP($A69,'自宅'!$A:$G,4,0)</f>
        <v>#N/A</v>
      </c>
      <c r="M69" s="11" t="e">
        <f>VLOOKUP($A69,'自宅'!$A:$G,5,0)</f>
        <v>#N/A</v>
      </c>
      <c r="N69" s="11" t="e">
        <f>VLOOKUP($A69,'自宅'!$A:$G,6,0)</f>
        <v>#N/A</v>
      </c>
      <c r="O69" s="11" t="e">
        <f>VLOOKUP($A69,'自宅'!$A:$G,7,0)</f>
        <v>#N/A</v>
      </c>
      <c r="P69" s="11" t="e">
        <f>VLOOKUP($A69,'その他'!$A:$G,4,0)</f>
        <v>#N/A</v>
      </c>
      <c r="Q69" s="11" t="e">
        <f>VLOOKUP($A69,'その他'!$A:$G,5,0)</f>
        <v>#N/A</v>
      </c>
      <c r="R69" s="11" t="e">
        <f>VLOOKUP($A69,'その他'!$A:$G,6,0)</f>
        <v>#N/A</v>
      </c>
      <c r="S69" s="11" t="e">
        <f>VLOOKUP($A69,'その他'!$A:$G,7,0)</f>
        <v>#N/A</v>
      </c>
    </row>
    <row r="70" spans="1:19" ht="12">
      <c r="A70" s="11" t="s">
        <v>151</v>
      </c>
      <c r="B70" s="11" t="s">
        <v>65</v>
      </c>
      <c r="C70" s="11">
        <f>VLOOKUP($A70,'病院'!$A:$G,4,0)</f>
        <v>3</v>
      </c>
      <c r="D70" s="11">
        <f>VLOOKUP($A70,'病院'!$A:$G,5,0)</f>
        <v>3</v>
      </c>
      <c r="E70" s="11">
        <f>VLOOKUP($A70,'病院'!$A:$G,6,0)</f>
        <v>0</v>
      </c>
      <c r="F70" s="11">
        <f>VLOOKUP($A70,'診療所'!$A:$G,4,0)</f>
        <v>5</v>
      </c>
      <c r="G70" s="11">
        <f>VLOOKUP($A70,'診療所'!$A:$G,5,0)</f>
        <v>4</v>
      </c>
      <c r="H70" s="11">
        <f>VLOOKUP($A70,'診療所'!$A:$G,6,0)</f>
        <v>1</v>
      </c>
      <c r="I70" s="11" t="e">
        <f>VLOOKUP($A70,'助産所'!$A:$G,4,0)</f>
        <v>#N/A</v>
      </c>
      <c r="J70" s="11" t="e">
        <f>VLOOKUP($A70,'助産所'!$A:$G,5,0)</f>
        <v>#N/A</v>
      </c>
      <c r="K70" s="11" t="e">
        <f>VLOOKUP($A70,'助産所'!$A:$G,6,0)</f>
        <v>#N/A</v>
      </c>
      <c r="L70" s="11" t="e">
        <f>VLOOKUP($A70,'自宅'!$A:$G,4,0)</f>
        <v>#N/A</v>
      </c>
      <c r="M70" s="11" t="e">
        <f>VLOOKUP($A70,'自宅'!$A:$G,5,0)</f>
        <v>#N/A</v>
      </c>
      <c r="N70" s="11" t="e">
        <f>VLOOKUP($A70,'自宅'!$A:$G,6,0)</f>
        <v>#N/A</v>
      </c>
      <c r="O70" s="11" t="e">
        <f>VLOOKUP($A70,'自宅'!$A:$G,7,0)</f>
        <v>#N/A</v>
      </c>
      <c r="P70" s="11" t="e">
        <f>VLOOKUP($A70,'その他'!$A:$G,4,0)</f>
        <v>#N/A</v>
      </c>
      <c r="Q70" s="11" t="e">
        <f>VLOOKUP($A70,'その他'!$A:$G,5,0)</f>
        <v>#N/A</v>
      </c>
      <c r="R70" s="11" t="e">
        <f>VLOOKUP($A70,'その他'!$A:$G,6,0)</f>
        <v>#N/A</v>
      </c>
      <c r="S70" s="11" t="e">
        <f>VLOOKUP($A70,'その他'!$A:$G,7,0)</f>
        <v>#N/A</v>
      </c>
    </row>
    <row r="71" spans="1:19" ht="12">
      <c r="A71" s="11" t="s">
        <v>152</v>
      </c>
      <c r="B71" s="11" t="s">
        <v>153</v>
      </c>
      <c r="C71" s="11">
        <f>VLOOKUP($A71,'病院'!$A:$G,4,0)</f>
        <v>12</v>
      </c>
      <c r="D71" s="11">
        <f>VLOOKUP($A71,'病院'!$A:$G,5,0)</f>
        <v>11</v>
      </c>
      <c r="E71" s="11">
        <f>VLOOKUP($A71,'病院'!$A:$G,6,0)</f>
        <v>1</v>
      </c>
      <c r="F71" s="11">
        <f>VLOOKUP($A71,'診療所'!$A:$G,4,0)</f>
        <v>1</v>
      </c>
      <c r="G71" s="11">
        <f>VLOOKUP($A71,'診療所'!$A:$G,5,0)</f>
        <v>1</v>
      </c>
      <c r="H71" s="11">
        <f>VLOOKUP($A71,'診療所'!$A:$G,6,0)</f>
        <v>0</v>
      </c>
      <c r="I71" s="11" t="e">
        <f>VLOOKUP($A71,'助産所'!$A:$G,4,0)</f>
        <v>#N/A</v>
      </c>
      <c r="J71" s="11" t="e">
        <f>VLOOKUP($A71,'助産所'!$A:$G,5,0)</f>
        <v>#N/A</v>
      </c>
      <c r="K71" s="11" t="e">
        <f>VLOOKUP($A71,'助産所'!$A:$G,6,0)</f>
        <v>#N/A</v>
      </c>
      <c r="L71" s="11" t="e">
        <f>VLOOKUP($A71,'自宅'!$A:$G,4,0)</f>
        <v>#N/A</v>
      </c>
      <c r="M71" s="11" t="e">
        <f>VLOOKUP($A71,'自宅'!$A:$G,5,0)</f>
        <v>#N/A</v>
      </c>
      <c r="N71" s="11" t="e">
        <f>VLOOKUP($A71,'自宅'!$A:$G,6,0)</f>
        <v>#N/A</v>
      </c>
      <c r="O71" s="11" t="e">
        <f>VLOOKUP($A71,'自宅'!$A:$G,7,0)</f>
        <v>#N/A</v>
      </c>
      <c r="P71" s="11" t="e">
        <f>VLOOKUP($A71,'その他'!$A:$G,4,0)</f>
        <v>#N/A</v>
      </c>
      <c r="Q71" s="11" t="e">
        <f>VLOOKUP($A71,'その他'!$A:$G,5,0)</f>
        <v>#N/A</v>
      </c>
      <c r="R71" s="11" t="e">
        <f>VLOOKUP($A71,'その他'!$A:$G,6,0)</f>
        <v>#N/A</v>
      </c>
      <c r="S71" s="11" t="e">
        <f>VLOOKUP($A71,'その他'!$A:$G,7,0)</f>
        <v>#N/A</v>
      </c>
    </row>
    <row r="72" spans="1:19" ht="12">
      <c r="A72" s="11" t="s">
        <v>154</v>
      </c>
      <c r="B72" s="11" t="s">
        <v>155</v>
      </c>
      <c r="C72" s="11">
        <f>VLOOKUP($A72,'病院'!$A:$G,4,0)</f>
        <v>126</v>
      </c>
      <c r="D72" s="11">
        <f>VLOOKUP($A72,'病院'!$A:$G,5,0)</f>
        <v>124</v>
      </c>
      <c r="E72" s="11">
        <f>VLOOKUP($A72,'病院'!$A:$G,6,0)</f>
        <v>2</v>
      </c>
      <c r="F72" s="11">
        <f>VLOOKUP($A72,'診療所'!$A:$G,4,0)</f>
        <v>80</v>
      </c>
      <c r="G72" s="11">
        <f>VLOOKUP($A72,'診療所'!$A:$G,5,0)</f>
        <v>74</v>
      </c>
      <c r="H72" s="11">
        <f>VLOOKUP($A72,'診療所'!$A:$G,6,0)</f>
        <v>6</v>
      </c>
      <c r="I72" s="11">
        <f>VLOOKUP($A72,'助産所'!$A:$G,4,0)</f>
        <v>1</v>
      </c>
      <c r="J72" s="11">
        <f>VLOOKUP($A72,'助産所'!$A:$G,5,0)</f>
        <v>0</v>
      </c>
      <c r="K72" s="11">
        <f>VLOOKUP($A72,'助産所'!$A:$G,6,0)</f>
        <v>1</v>
      </c>
      <c r="L72" s="11" t="e">
        <f>VLOOKUP($A72,'自宅'!$A:$G,4,0)</f>
        <v>#N/A</v>
      </c>
      <c r="M72" s="11" t="e">
        <f>VLOOKUP($A72,'自宅'!$A:$G,5,0)</f>
        <v>#N/A</v>
      </c>
      <c r="N72" s="11" t="e">
        <f>VLOOKUP($A72,'自宅'!$A:$G,6,0)</f>
        <v>#N/A</v>
      </c>
      <c r="O72" s="11" t="e">
        <f>VLOOKUP($A72,'自宅'!$A:$G,7,0)</f>
        <v>#N/A</v>
      </c>
      <c r="P72" s="11" t="e">
        <f>VLOOKUP($A72,'その他'!$A:$G,4,0)</f>
        <v>#N/A</v>
      </c>
      <c r="Q72" s="11" t="e">
        <f>VLOOKUP($A72,'その他'!$A:$G,5,0)</f>
        <v>#N/A</v>
      </c>
      <c r="R72" s="11" t="e">
        <f>VLOOKUP($A72,'その他'!$A:$G,6,0)</f>
        <v>#N/A</v>
      </c>
      <c r="S72" s="11" t="e">
        <f>VLOOKUP($A72,'その他'!$A:$G,7,0)</f>
        <v>#N/A</v>
      </c>
    </row>
    <row r="73" spans="1:19" ht="12">
      <c r="A73" s="11" t="s">
        <v>156</v>
      </c>
      <c r="B73" s="11" t="s">
        <v>66</v>
      </c>
      <c r="C73" s="11">
        <f>VLOOKUP($A73,'病院'!$A:$G,4,0)</f>
        <v>177</v>
      </c>
      <c r="D73" s="11">
        <f>VLOOKUP($A73,'病院'!$A:$G,5,0)</f>
        <v>176</v>
      </c>
      <c r="E73" s="11">
        <f>VLOOKUP($A73,'病院'!$A:$G,6,0)</f>
        <v>1</v>
      </c>
      <c r="F73" s="11">
        <f>VLOOKUP($A73,'診療所'!$A:$G,4,0)</f>
        <v>163</v>
      </c>
      <c r="G73" s="11">
        <f>VLOOKUP($A73,'診療所'!$A:$G,5,0)</f>
        <v>133</v>
      </c>
      <c r="H73" s="11">
        <f>VLOOKUP($A73,'診療所'!$A:$G,6,0)</f>
        <v>30</v>
      </c>
      <c r="I73" s="11">
        <f>VLOOKUP($A73,'助産所'!$A:$G,4,0)</f>
        <v>2</v>
      </c>
      <c r="J73" s="11">
        <f>VLOOKUP($A73,'助産所'!$A:$G,5,0)</f>
        <v>1</v>
      </c>
      <c r="K73" s="11">
        <f>VLOOKUP($A73,'助産所'!$A:$G,6,0)</f>
        <v>1</v>
      </c>
      <c r="L73" s="11" t="e">
        <f>VLOOKUP($A73,'自宅'!$A:$G,4,0)</f>
        <v>#N/A</v>
      </c>
      <c r="M73" s="11" t="e">
        <f>VLOOKUP($A73,'自宅'!$A:$G,5,0)</f>
        <v>#N/A</v>
      </c>
      <c r="N73" s="11" t="e">
        <f>VLOOKUP($A73,'自宅'!$A:$G,6,0)</f>
        <v>#N/A</v>
      </c>
      <c r="O73" s="11" t="e">
        <f>VLOOKUP($A73,'自宅'!$A:$G,7,0)</f>
        <v>#N/A</v>
      </c>
      <c r="P73" s="11" t="e">
        <f>VLOOKUP($A73,'その他'!$A:$G,4,0)</f>
        <v>#N/A</v>
      </c>
      <c r="Q73" s="11" t="e">
        <f>VLOOKUP($A73,'その他'!$A:$G,5,0)</f>
        <v>#N/A</v>
      </c>
      <c r="R73" s="11" t="e">
        <f>VLOOKUP($A73,'その他'!$A:$G,6,0)</f>
        <v>#N/A</v>
      </c>
      <c r="S73" s="11" t="e">
        <f>VLOOKUP($A73,'その他'!$A:$G,7,0)</f>
        <v>#N/A</v>
      </c>
    </row>
    <row r="74" spans="1:19" ht="12">
      <c r="A74" s="11" t="s">
        <v>157</v>
      </c>
      <c r="B74" s="11" t="s">
        <v>67</v>
      </c>
      <c r="C74" s="11">
        <f>VLOOKUP($A74,'病院'!$A:$G,4,0)</f>
        <v>60</v>
      </c>
      <c r="D74" s="11">
        <f>VLOOKUP($A74,'病院'!$A:$G,5,0)</f>
        <v>60</v>
      </c>
      <c r="E74" s="11">
        <f>VLOOKUP($A74,'病院'!$A:$G,6,0)</f>
        <v>0</v>
      </c>
      <c r="F74" s="11">
        <f>VLOOKUP($A74,'診療所'!$A:$G,4,0)</f>
        <v>112</v>
      </c>
      <c r="G74" s="11">
        <f>VLOOKUP($A74,'診療所'!$A:$G,5,0)</f>
        <v>105</v>
      </c>
      <c r="H74" s="11">
        <f>VLOOKUP($A74,'診療所'!$A:$G,6,0)</f>
        <v>7</v>
      </c>
      <c r="I74" s="11" t="e">
        <f>VLOOKUP($A74,'助産所'!$A:$G,4,0)</f>
        <v>#N/A</v>
      </c>
      <c r="J74" s="11" t="e">
        <f>VLOOKUP($A74,'助産所'!$A:$G,5,0)</f>
        <v>#N/A</v>
      </c>
      <c r="K74" s="11" t="e">
        <f>VLOOKUP($A74,'助産所'!$A:$G,6,0)</f>
        <v>#N/A</v>
      </c>
      <c r="L74" s="11" t="e">
        <f>VLOOKUP($A74,'自宅'!$A:$G,4,0)</f>
        <v>#N/A</v>
      </c>
      <c r="M74" s="11" t="e">
        <f>VLOOKUP($A74,'自宅'!$A:$G,5,0)</f>
        <v>#N/A</v>
      </c>
      <c r="N74" s="11" t="e">
        <f>VLOOKUP($A74,'自宅'!$A:$G,6,0)</f>
        <v>#N/A</v>
      </c>
      <c r="O74" s="11" t="e">
        <f>VLOOKUP($A74,'自宅'!$A:$G,7,0)</f>
        <v>#N/A</v>
      </c>
      <c r="P74" s="11" t="e">
        <f>VLOOKUP($A74,'その他'!$A:$G,4,0)</f>
        <v>#N/A</v>
      </c>
      <c r="Q74" s="11" t="e">
        <f>VLOOKUP($A74,'その他'!$A:$G,5,0)</f>
        <v>#N/A</v>
      </c>
      <c r="R74" s="11" t="e">
        <f>VLOOKUP($A74,'その他'!$A:$G,6,0)</f>
        <v>#N/A</v>
      </c>
      <c r="S74" s="11" t="e">
        <f>VLOOKUP($A74,'その他'!$A:$G,7,0)</f>
        <v>#N/A</v>
      </c>
    </row>
    <row r="75" spans="1:19" ht="12">
      <c r="A75" s="11" t="s">
        <v>80</v>
      </c>
      <c r="B75" s="11" t="s">
        <v>158</v>
      </c>
      <c r="C75" s="11" t="e">
        <f>VLOOKUP($A75,'病院'!$A:$G,4,0)</f>
        <v>#N/A</v>
      </c>
      <c r="D75" s="11" t="e">
        <f>VLOOKUP($A75,'病院'!$A:$G,5,0)</f>
        <v>#N/A</v>
      </c>
      <c r="E75" s="11" t="e">
        <f>VLOOKUP($A75,'病院'!$A:$G,6,0)</f>
        <v>#N/A</v>
      </c>
      <c r="F75" s="11" t="e">
        <f>VLOOKUP($A75,'診療所'!$A:$G,4,0)</f>
        <v>#N/A</v>
      </c>
      <c r="G75" s="11" t="e">
        <f>VLOOKUP($A75,'診療所'!$A:$G,5,0)</f>
        <v>#N/A</v>
      </c>
      <c r="H75" s="11" t="e">
        <f>VLOOKUP($A75,'診療所'!$A:$G,6,0)</f>
        <v>#N/A</v>
      </c>
      <c r="I75" s="11" t="e">
        <f>VLOOKUP($A75,'助産所'!$A:$G,4,0)</f>
        <v>#N/A</v>
      </c>
      <c r="J75" s="11" t="e">
        <f>VLOOKUP($A75,'助産所'!$A:$G,5,0)</f>
        <v>#N/A</v>
      </c>
      <c r="K75" s="11" t="e">
        <f>VLOOKUP($A75,'助産所'!$A:$G,6,0)</f>
        <v>#N/A</v>
      </c>
      <c r="L75" s="11" t="e">
        <f>VLOOKUP($A75,'自宅'!$A:$G,4,0)</f>
        <v>#N/A</v>
      </c>
      <c r="M75" s="11" t="e">
        <f>VLOOKUP($A75,'自宅'!$A:$G,5,0)</f>
        <v>#N/A</v>
      </c>
      <c r="N75" s="11" t="e">
        <f>VLOOKUP($A75,'自宅'!$A:$G,6,0)</f>
        <v>#N/A</v>
      </c>
      <c r="O75" s="11" t="e">
        <f>VLOOKUP($A75,'自宅'!$A:$G,7,0)</f>
        <v>#N/A</v>
      </c>
      <c r="P75" s="11" t="e">
        <f>VLOOKUP($A75,'その他'!$A:$G,4,0)</f>
        <v>#N/A</v>
      </c>
      <c r="Q75" s="11" t="e">
        <f>VLOOKUP($A75,'その他'!$A:$G,5,0)</f>
        <v>#N/A</v>
      </c>
      <c r="R75" s="11" t="e">
        <f>VLOOKUP($A75,'その他'!$A:$G,6,0)</f>
        <v>#N/A</v>
      </c>
      <c r="S75" s="11" t="e">
        <f>VLOOKUP($A75,'その他'!$A:$G,7,0)</f>
        <v>#N/A</v>
      </c>
    </row>
    <row r="76" spans="1:19" ht="12">
      <c r="A76" s="11" t="s">
        <v>159</v>
      </c>
      <c r="B76" s="11" t="s">
        <v>69</v>
      </c>
      <c r="C76" s="11">
        <f>VLOOKUP($A76,'病院'!$A:$G,4,0)</f>
        <v>674</v>
      </c>
      <c r="D76" s="11">
        <f>VLOOKUP($A76,'病院'!$A:$G,5,0)</f>
        <v>669</v>
      </c>
      <c r="E76" s="11">
        <f>VLOOKUP($A76,'病院'!$A:$G,6,0)</f>
        <v>5</v>
      </c>
      <c r="F76" s="11">
        <f>VLOOKUP($A76,'診療所'!$A:$G,4,0)</f>
        <v>975</v>
      </c>
      <c r="G76" s="11">
        <f>VLOOKUP($A76,'診療所'!$A:$G,5,0)</f>
        <v>965</v>
      </c>
      <c r="H76" s="11">
        <f>VLOOKUP($A76,'診療所'!$A:$G,6,0)</f>
        <v>10</v>
      </c>
      <c r="I76" s="11">
        <f>VLOOKUP($A76,'助産所'!$A:$G,4,0)</f>
        <v>4</v>
      </c>
      <c r="J76" s="11">
        <f>VLOOKUP($A76,'助産所'!$A:$G,5,0)</f>
        <v>0</v>
      </c>
      <c r="K76" s="11">
        <f>VLOOKUP($A76,'助産所'!$A:$G,6,0)</f>
        <v>4</v>
      </c>
      <c r="L76" s="11">
        <f>VLOOKUP($A76,'自宅'!$A:$G,4,0)</f>
        <v>3</v>
      </c>
      <c r="M76" s="11">
        <f>VLOOKUP($A76,'自宅'!$A:$G,5,0)</f>
        <v>3</v>
      </c>
      <c r="N76" s="11">
        <f>VLOOKUP($A76,'自宅'!$A:$G,6,0)</f>
        <v>0</v>
      </c>
      <c r="O76" s="11">
        <f>VLOOKUP($A76,'自宅'!$A:$G,7,0)</f>
        <v>0</v>
      </c>
      <c r="P76" s="11" t="e">
        <f>VLOOKUP($A76,'その他'!$A:$G,4,0)</f>
        <v>#N/A</v>
      </c>
      <c r="Q76" s="11" t="e">
        <f>VLOOKUP($A76,'その他'!$A:$G,5,0)</f>
        <v>#N/A</v>
      </c>
      <c r="R76" s="11" t="e">
        <f>VLOOKUP($A76,'その他'!$A:$G,6,0)</f>
        <v>#N/A</v>
      </c>
      <c r="S76" s="11" t="e">
        <f>VLOOKUP($A76,'その他'!$A:$G,7,0)</f>
        <v>#N/A</v>
      </c>
    </row>
    <row r="77" spans="1:19" ht="12">
      <c r="A77" s="11" t="s">
        <v>160</v>
      </c>
      <c r="B77" s="11" t="s">
        <v>70</v>
      </c>
      <c r="C77" s="11">
        <f>VLOOKUP($A77,'病院'!$A:$G,4,0)</f>
        <v>40</v>
      </c>
      <c r="D77" s="11">
        <f>VLOOKUP($A77,'病院'!$A:$G,5,0)</f>
        <v>37</v>
      </c>
      <c r="E77" s="11">
        <f>VLOOKUP($A77,'病院'!$A:$G,6,0)</f>
        <v>3</v>
      </c>
      <c r="F77" s="11">
        <f>VLOOKUP($A77,'診療所'!$A:$G,4,0)</f>
        <v>44</v>
      </c>
      <c r="G77" s="11">
        <f>VLOOKUP($A77,'診療所'!$A:$G,5,0)</f>
        <v>44</v>
      </c>
      <c r="H77" s="11">
        <f>VLOOKUP($A77,'診療所'!$A:$G,6,0)</f>
        <v>0</v>
      </c>
      <c r="I77" s="11" t="e">
        <f>VLOOKUP($A77,'助産所'!$A:$G,4,0)</f>
        <v>#N/A</v>
      </c>
      <c r="J77" s="11" t="e">
        <f>VLOOKUP($A77,'助産所'!$A:$G,5,0)</f>
        <v>#N/A</v>
      </c>
      <c r="K77" s="11" t="e">
        <f>VLOOKUP($A77,'助産所'!$A:$G,6,0)</f>
        <v>#N/A</v>
      </c>
      <c r="L77" s="11" t="e">
        <f>VLOOKUP($A77,'自宅'!$A:$G,4,0)</f>
        <v>#N/A</v>
      </c>
      <c r="M77" s="11" t="e">
        <f>VLOOKUP($A77,'自宅'!$A:$G,5,0)</f>
        <v>#N/A</v>
      </c>
      <c r="N77" s="11" t="e">
        <f>VLOOKUP($A77,'自宅'!$A:$G,6,0)</f>
        <v>#N/A</v>
      </c>
      <c r="O77" s="11" t="e">
        <f>VLOOKUP($A77,'自宅'!$A:$G,7,0)</f>
        <v>#N/A</v>
      </c>
      <c r="P77" s="11" t="e">
        <f>VLOOKUP($A77,'その他'!$A:$G,4,0)</f>
        <v>#N/A</v>
      </c>
      <c r="Q77" s="11" t="e">
        <f>VLOOKUP($A77,'その他'!$A:$G,5,0)</f>
        <v>#N/A</v>
      </c>
      <c r="R77" s="11" t="e">
        <f>VLOOKUP($A77,'その他'!$A:$G,6,0)</f>
        <v>#N/A</v>
      </c>
      <c r="S77" s="11" t="e">
        <f>VLOOKUP($A77,'その他'!$A:$G,7,0)</f>
        <v>#N/A</v>
      </c>
    </row>
    <row r="78" spans="1:19" ht="12">
      <c r="A78" s="11" t="s">
        <v>161</v>
      </c>
      <c r="B78" s="11" t="s">
        <v>71</v>
      </c>
      <c r="C78" s="11">
        <f>VLOOKUP($A78,'病院'!$A:$G,4,0)</f>
        <v>87</v>
      </c>
      <c r="D78" s="11">
        <f>VLOOKUP($A78,'病院'!$A:$G,5,0)</f>
        <v>87</v>
      </c>
      <c r="E78" s="11">
        <f>VLOOKUP($A78,'病院'!$A:$G,6,0)</f>
        <v>0</v>
      </c>
      <c r="F78" s="11">
        <f>VLOOKUP($A78,'診療所'!$A:$G,4,0)</f>
        <v>137</v>
      </c>
      <c r="G78" s="11">
        <f>VLOOKUP($A78,'診療所'!$A:$G,5,0)</f>
        <v>137</v>
      </c>
      <c r="H78" s="11">
        <f>VLOOKUP($A78,'診療所'!$A:$G,6,0)</f>
        <v>0</v>
      </c>
      <c r="I78" s="11" t="e">
        <f>VLOOKUP($A78,'助産所'!$A:$G,4,0)</f>
        <v>#N/A</v>
      </c>
      <c r="J78" s="11" t="e">
        <f>VLOOKUP($A78,'助産所'!$A:$G,5,0)</f>
        <v>#N/A</v>
      </c>
      <c r="K78" s="11" t="e">
        <f>VLOOKUP($A78,'助産所'!$A:$G,6,0)</f>
        <v>#N/A</v>
      </c>
      <c r="L78" s="11" t="e">
        <f>VLOOKUP($A78,'自宅'!$A:$G,4,0)</f>
        <v>#N/A</v>
      </c>
      <c r="M78" s="11" t="e">
        <f>VLOOKUP($A78,'自宅'!$A:$G,5,0)</f>
        <v>#N/A</v>
      </c>
      <c r="N78" s="11" t="e">
        <f>VLOOKUP($A78,'自宅'!$A:$G,6,0)</f>
        <v>#N/A</v>
      </c>
      <c r="O78" s="11" t="e">
        <f>VLOOKUP($A78,'自宅'!$A:$G,7,0)</f>
        <v>#N/A</v>
      </c>
      <c r="P78" s="11" t="e">
        <f>VLOOKUP($A78,'その他'!$A:$G,4,0)</f>
        <v>#N/A</v>
      </c>
      <c r="Q78" s="11" t="e">
        <f>VLOOKUP($A78,'その他'!$A:$G,5,0)</f>
        <v>#N/A</v>
      </c>
      <c r="R78" s="11" t="e">
        <f>VLOOKUP($A78,'その他'!$A:$G,6,0)</f>
        <v>#N/A</v>
      </c>
      <c r="S78" s="11" t="e">
        <f>VLOOKUP($A78,'その他'!$A:$G,7,0)</f>
        <v>#N/A</v>
      </c>
    </row>
    <row r="79" spans="1:19" ht="12">
      <c r="A79" s="11" t="s">
        <v>80</v>
      </c>
      <c r="B79" s="11" t="s">
        <v>162</v>
      </c>
      <c r="C79" s="11" t="e">
        <f>VLOOKUP($A79,'病院'!$A:$G,4,0)</f>
        <v>#N/A</v>
      </c>
      <c r="D79" s="11" t="e">
        <f>VLOOKUP($A79,'病院'!$A:$G,5,0)</f>
        <v>#N/A</v>
      </c>
      <c r="E79" s="11" t="e">
        <f>VLOOKUP($A79,'病院'!$A:$G,6,0)</f>
        <v>#N/A</v>
      </c>
      <c r="F79" s="11" t="e">
        <f>VLOOKUP($A79,'診療所'!$A:$G,4,0)</f>
        <v>#N/A</v>
      </c>
      <c r="G79" s="11" t="e">
        <f>VLOOKUP($A79,'診療所'!$A:$G,5,0)</f>
        <v>#N/A</v>
      </c>
      <c r="H79" s="11" t="e">
        <f>VLOOKUP($A79,'診療所'!$A:$G,6,0)</f>
        <v>#N/A</v>
      </c>
      <c r="I79" s="11" t="e">
        <f>VLOOKUP($A79,'助産所'!$A:$G,4,0)</f>
        <v>#N/A</v>
      </c>
      <c r="J79" s="11" t="e">
        <f>VLOOKUP($A79,'助産所'!$A:$G,5,0)</f>
        <v>#N/A</v>
      </c>
      <c r="K79" s="11" t="e">
        <f>VLOOKUP($A79,'助産所'!$A:$G,6,0)</f>
        <v>#N/A</v>
      </c>
      <c r="L79" s="11" t="e">
        <f>VLOOKUP($A79,'自宅'!$A:$G,4,0)</f>
        <v>#N/A</v>
      </c>
      <c r="M79" s="11" t="e">
        <f>VLOOKUP($A79,'自宅'!$A:$G,5,0)</f>
        <v>#N/A</v>
      </c>
      <c r="N79" s="11" t="e">
        <f>VLOOKUP($A79,'自宅'!$A:$G,6,0)</f>
        <v>#N/A</v>
      </c>
      <c r="O79" s="11" t="e">
        <f>VLOOKUP($A79,'自宅'!$A:$G,7,0)</f>
        <v>#N/A</v>
      </c>
      <c r="P79" s="11" t="e">
        <f>VLOOKUP($A79,'その他'!$A:$G,4,0)</f>
        <v>#N/A</v>
      </c>
      <c r="Q79" s="11" t="e">
        <f>VLOOKUP($A79,'その他'!$A:$G,5,0)</f>
        <v>#N/A</v>
      </c>
      <c r="R79" s="11" t="e">
        <f>VLOOKUP($A79,'その他'!$A:$G,6,0)</f>
        <v>#N/A</v>
      </c>
      <c r="S79" s="11" t="e">
        <f>VLOOKUP($A79,'その他'!$A:$G,7,0)</f>
        <v>#N/A</v>
      </c>
    </row>
    <row r="80" spans="1:19" ht="12">
      <c r="A80" s="11" t="s">
        <v>163</v>
      </c>
      <c r="B80" s="11" t="s">
        <v>73</v>
      </c>
      <c r="C80" s="11">
        <f>VLOOKUP($A80,'病院'!$A:$G,4,0)</f>
        <v>280</v>
      </c>
      <c r="D80" s="11">
        <f>VLOOKUP($A80,'病院'!$A:$G,5,0)</f>
        <v>280</v>
      </c>
      <c r="E80" s="11">
        <f>VLOOKUP($A80,'病院'!$A:$G,6,0)</f>
        <v>0</v>
      </c>
      <c r="F80" s="11">
        <f>VLOOKUP($A80,'診療所'!$A:$G,4,0)</f>
        <v>397</v>
      </c>
      <c r="G80" s="11">
        <f>VLOOKUP($A80,'診療所'!$A:$G,5,0)</f>
        <v>393</v>
      </c>
      <c r="H80" s="11">
        <f>VLOOKUP($A80,'診療所'!$A:$G,6,0)</f>
        <v>4</v>
      </c>
      <c r="I80" s="11">
        <f>VLOOKUP($A80,'助産所'!$A:$G,4,0)</f>
        <v>2</v>
      </c>
      <c r="J80" s="11">
        <f>VLOOKUP($A80,'助産所'!$A:$G,5,0)</f>
        <v>0</v>
      </c>
      <c r="K80" s="11">
        <f>VLOOKUP($A80,'助産所'!$A:$G,6,0)</f>
        <v>2</v>
      </c>
      <c r="L80" s="11" t="e">
        <f>VLOOKUP($A80,'自宅'!$A:$G,4,0)</f>
        <v>#N/A</v>
      </c>
      <c r="M80" s="11" t="e">
        <f>VLOOKUP($A80,'自宅'!$A:$G,5,0)</f>
        <v>#N/A</v>
      </c>
      <c r="N80" s="11" t="e">
        <f>VLOOKUP($A80,'自宅'!$A:$G,6,0)</f>
        <v>#N/A</v>
      </c>
      <c r="O80" s="11" t="e">
        <f>VLOOKUP($A80,'自宅'!$A:$G,7,0)</f>
        <v>#N/A</v>
      </c>
      <c r="P80" s="11" t="e">
        <f>VLOOKUP($A80,'その他'!$A:$G,4,0)</f>
        <v>#N/A</v>
      </c>
      <c r="Q80" s="11" t="e">
        <f>VLOOKUP($A80,'その他'!$A:$G,5,0)</f>
        <v>#N/A</v>
      </c>
      <c r="R80" s="11" t="e">
        <f>VLOOKUP($A80,'その他'!$A:$G,6,0)</f>
        <v>#N/A</v>
      </c>
      <c r="S80" s="11" t="e">
        <f>VLOOKUP($A80,'その他'!$A:$G,7,0)</f>
        <v>#N/A</v>
      </c>
    </row>
    <row r="81" spans="1:19" ht="12">
      <c r="A81" s="11" t="s">
        <v>164</v>
      </c>
      <c r="B81" s="11" t="s">
        <v>74</v>
      </c>
      <c r="C81" s="11">
        <f>VLOOKUP($A81,'病院'!$A:$G,4,0)</f>
        <v>39</v>
      </c>
      <c r="D81" s="11">
        <f>VLOOKUP($A81,'病院'!$A:$G,5,0)</f>
        <v>39</v>
      </c>
      <c r="E81" s="11">
        <f>VLOOKUP($A81,'病院'!$A:$G,6,0)</f>
        <v>0</v>
      </c>
      <c r="F81" s="11">
        <f>VLOOKUP($A81,'診療所'!$A:$G,4,0)</f>
        <v>46</v>
      </c>
      <c r="G81" s="11">
        <f>VLOOKUP($A81,'診療所'!$A:$G,5,0)</f>
        <v>46</v>
      </c>
      <c r="H81" s="11">
        <f>VLOOKUP($A81,'診療所'!$A:$G,6,0)</f>
        <v>0</v>
      </c>
      <c r="I81" s="11">
        <f>VLOOKUP($A81,'助産所'!$A:$G,4,0)</f>
        <v>1</v>
      </c>
      <c r="J81" s="11">
        <f>VLOOKUP($A81,'助産所'!$A:$G,5,0)</f>
        <v>1</v>
      </c>
      <c r="K81" s="11">
        <f>VLOOKUP($A81,'助産所'!$A:$G,6,0)</f>
        <v>0</v>
      </c>
      <c r="L81" s="11">
        <f>VLOOKUP($A81,'自宅'!$A:$G,4,0)</f>
        <v>1</v>
      </c>
      <c r="M81" s="11">
        <f>VLOOKUP($A81,'自宅'!$A:$G,5,0)</f>
        <v>1</v>
      </c>
      <c r="N81" s="11">
        <f>VLOOKUP($A81,'自宅'!$A:$G,6,0)</f>
        <v>0</v>
      </c>
      <c r="O81" s="11">
        <f>VLOOKUP($A81,'自宅'!$A:$G,7,0)</f>
        <v>0</v>
      </c>
      <c r="P81" s="11" t="e">
        <f>VLOOKUP($A81,'その他'!$A:$G,4,0)</f>
        <v>#N/A</v>
      </c>
      <c r="Q81" s="11" t="e">
        <f>VLOOKUP($A81,'その他'!$A:$G,5,0)</f>
        <v>#N/A</v>
      </c>
      <c r="R81" s="11" t="e">
        <f>VLOOKUP($A81,'その他'!$A:$G,6,0)</f>
        <v>#N/A</v>
      </c>
      <c r="S81" s="11" t="e">
        <f>VLOOKUP($A81,'その他'!$A:$G,7,0)</f>
        <v>#N/A</v>
      </c>
    </row>
    <row r="82" spans="1:19" ht="12">
      <c r="A82" s="11" t="s">
        <v>165</v>
      </c>
      <c r="B82" s="11" t="s">
        <v>166</v>
      </c>
      <c r="C82" s="11">
        <f>VLOOKUP($A82,'病院'!$A:$G,4,0)</f>
        <v>30</v>
      </c>
      <c r="D82" s="11">
        <f>VLOOKUP($A82,'病院'!$A:$G,5,0)</f>
        <v>30</v>
      </c>
      <c r="E82" s="11">
        <f>VLOOKUP($A82,'病院'!$A:$G,6,0)</f>
        <v>0</v>
      </c>
      <c r="F82" s="11">
        <f>VLOOKUP($A82,'診療所'!$A:$G,4,0)</f>
        <v>38</v>
      </c>
      <c r="G82" s="11">
        <f>VLOOKUP($A82,'診療所'!$A:$G,5,0)</f>
        <v>37</v>
      </c>
      <c r="H82" s="11">
        <f>VLOOKUP($A82,'診療所'!$A:$G,6,0)</f>
        <v>1</v>
      </c>
      <c r="I82" s="11" t="e">
        <f>VLOOKUP($A82,'助産所'!$A:$G,4,0)</f>
        <v>#N/A</v>
      </c>
      <c r="J82" s="11" t="e">
        <f>VLOOKUP($A82,'助産所'!$A:$G,5,0)</f>
        <v>#N/A</v>
      </c>
      <c r="K82" s="11" t="e">
        <f>VLOOKUP($A82,'助産所'!$A:$G,6,0)</f>
        <v>#N/A</v>
      </c>
      <c r="L82" s="11" t="e">
        <f>VLOOKUP($A82,'自宅'!$A:$G,4,0)</f>
        <v>#N/A</v>
      </c>
      <c r="M82" s="11" t="e">
        <f>VLOOKUP($A82,'自宅'!$A:$G,5,0)</f>
        <v>#N/A</v>
      </c>
      <c r="N82" s="11" t="e">
        <f>VLOOKUP($A82,'自宅'!$A:$G,6,0)</f>
        <v>#N/A</v>
      </c>
      <c r="O82" s="11" t="e">
        <f>VLOOKUP($A82,'自宅'!$A:$G,7,0)</f>
        <v>#N/A</v>
      </c>
      <c r="P82" s="11" t="e">
        <f>VLOOKUP($A82,'その他'!$A:$G,4,0)</f>
        <v>#N/A</v>
      </c>
      <c r="Q82" s="11" t="e">
        <f>VLOOKUP($A82,'その他'!$A:$G,5,0)</f>
        <v>#N/A</v>
      </c>
      <c r="R82" s="11" t="e">
        <f>VLOOKUP($A82,'その他'!$A:$G,6,0)</f>
        <v>#N/A</v>
      </c>
      <c r="S82" s="11" t="e">
        <f>VLOOKUP($A82,'その他'!$A:$G,7,0)</f>
        <v>#N/A</v>
      </c>
    </row>
    <row r="83" spans="1:19" ht="12">
      <c r="A83" s="11" t="s">
        <v>167</v>
      </c>
      <c r="B83" s="11" t="s">
        <v>75</v>
      </c>
      <c r="C83" s="11">
        <f>VLOOKUP($A83,'病院'!$A:$G,4,0)</f>
        <v>37</v>
      </c>
      <c r="D83" s="11">
        <f>VLOOKUP($A83,'病院'!$A:$G,5,0)</f>
        <v>37</v>
      </c>
      <c r="E83" s="11">
        <f>VLOOKUP($A83,'病院'!$A:$G,6,0)</f>
        <v>0</v>
      </c>
      <c r="F83" s="11">
        <f>VLOOKUP($A83,'診療所'!$A:$G,4,0)</f>
        <v>56</v>
      </c>
      <c r="G83" s="11">
        <f>VLOOKUP($A83,'診療所'!$A:$G,5,0)</f>
        <v>56</v>
      </c>
      <c r="H83" s="11">
        <f>VLOOKUP($A83,'診療所'!$A:$G,6,0)</f>
        <v>0</v>
      </c>
      <c r="I83" s="11" t="e">
        <f>VLOOKUP($A83,'助産所'!$A:$G,4,0)</f>
        <v>#N/A</v>
      </c>
      <c r="J83" s="11" t="e">
        <f>VLOOKUP($A83,'助産所'!$A:$G,5,0)</f>
        <v>#N/A</v>
      </c>
      <c r="K83" s="11" t="e">
        <f>VLOOKUP($A83,'助産所'!$A:$G,6,0)</f>
        <v>#N/A</v>
      </c>
      <c r="L83" s="11" t="e">
        <f>VLOOKUP($A83,'自宅'!$A:$G,4,0)</f>
        <v>#N/A</v>
      </c>
      <c r="M83" s="11" t="e">
        <f>VLOOKUP($A83,'自宅'!$A:$G,5,0)</f>
        <v>#N/A</v>
      </c>
      <c r="N83" s="11" t="e">
        <f>VLOOKUP($A83,'自宅'!$A:$G,6,0)</f>
        <v>#N/A</v>
      </c>
      <c r="O83" s="11" t="e">
        <f>VLOOKUP($A83,'自宅'!$A:$G,7,0)</f>
        <v>#N/A</v>
      </c>
      <c r="P83" s="11" t="e">
        <f>VLOOKUP($A83,'その他'!$A:$G,4,0)</f>
        <v>#N/A</v>
      </c>
      <c r="Q83" s="11" t="e">
        <f>VLOOKUP($A83,'その他'!$A:$G,5,0)</f>
        <v>#N/A</v>
      </c>
      <c r="R83" s="11" t="e">
        <f>VLOOKUP($A83,'その他'!$A:$G,6,0)</f>
        <v>#N/A</v>
      </c>
      <c r="S83" s="11" t="e">
        <f>VLOOKUP($A83,'その他'!$A:$G,7,0)</f>
        <v>#N/A</v>
      </c>
    </row>
    <row r="84" spans="1:19" ht="12">
      <c r="A84" s="11" t="s">
        <v>168</v>
      </c>
      <c r="B84" s="11" t="s">
        <v>76</v>
      </c>
      <c r="C84" s="11">
        <f>VLOOKUP($A84,'病院'!$A:$G,4,0)</f>
        <v>143</v>
      </c>
      <c r="D84" s="11">
        <f>VLOOKUP($A84,'病院'!$A:$G,5,0)</f>
        <v>143</v>
      </c>
      <c r="E84" s="11">
        <f>VLOOKUP($A84,'病院'!$A:$G,6,0)</f>
        <v>0</v>
      </c>
      <c r="F84" s="11">
        <f>VLOOKUP($A84,'診療所'!$A:$G,4,0)</f>
        <v>177</v>
      </c>
      <c r="G84" s="11">
        <f>VLOOKUP($A84,'診療所'!$A:$G,5,0)</f>
        <v>176</v>
      </c>
      <c r="H84" s="11">
        <f>VLOOKUP($A84,'診療所'!$A:$G,6,0)</f>
        <v>1</v>
      </c>
      <c r="I84" s="11">
        <f>VLOOKUP($A84,'助産所'!$A:$G,4,0)</f>
        <v>1</v>
      </c>
      <c r="J84" s="11">
        <f>VLOOKUP($A84,'助産所'!$A:$G,5,0)</f>
        <v>0</v>
      </c>
      <c r="K84" s="11">
        <f>VLOOKUP($A84,'助産所'!$A:$G,6,0)</f>
        <v>1</v>
      </c>
      <c r="L84" s="11" t="e">
        <f>VLOOKUP($A84,'自宅'!$A:$G,4,0)</f>
        <v>#N/A</v>
      </c>
      <c r="M84" s="11" t="e">
        <f>VLOOKUP($A84,'自宅'!$A:$G,5,0)</f>
        <v>#N/A</v>
      </c>
      <c r="N84" s="11" t="e">
        <f>VLOOKUP($A84,'自宅'!$A:$G,6,0)</f>
        <v>#N/A</v>
      </c>
      <c r="O84" s="11" t="e">
        <f>VLOOKUP($A84,'自宅'!$A:$G,7,0)</f>
        <v>#N/A</v>
      </c>
      <c r="P84" s="11" t="e">
        <f>VLOOKUP($A84,'その他'!$A:$G,4,0)</f>
        <v>#N/A</v>
      </c>
      <c r="Q84" s="11" t="e">
        <f>VLOOKUP($A84,'その他'!$A:$G,5,0)</f>
        <v>#N/A</v>
      </c>
      <c r="R84" s="11" t="e">
        <f>VLOOKUP($A84,'その他'!$A:$G,6,0)</f>
        <v>#N/A</v>
      </c>
      <c r="S84" s="11" t="e">
        <f>VLOOKUP($A84,'その他'!$A:$G,7,0)</f>
        <v>#N/A</v>
      </c>
    </row>
    <row r="85" spans="1:19" ht="12">
      <c r="A85" s="11" t="s">
        <v>169</v>
      </c>
      <c r="B85" s="11" t="s">
        <v>77</v>
      </c>
      <c r="C85" s="11">
        <f>VLOOKUP($A85,'病院'!$A:$G,4,0)</f>
        <v>77</v>
      </c>
      <c r="D85" s="11">
        <f>VLOOKUP($A85,'病院'!$A:$G,5,0)</f>
        <v>77</v>
      </c>
      <c r="E85" s="11">
        <f>VLOOKUP($A85,'病院'!$A:$G,6,0)</f>
        <v>0</v>
      </c>
      <c r="F85" s="11">
        <f>VLOOKUP($A85,'診療所'!$A:$G,4,0)</f>
        <v>141</v>
      </c>
      <c r="G85" s="11">
        <f>VLOOKUP($A85,'診療所'!$A:$G,5,0)</f>
        <v>140</v>
      </c>
      <c r="H85" s="11">
        <f>VLOOKUP($A85,'診療所'!$A:$G,6,0)</f>
        <v>1</v>
      </c>
      <c r="I85" s="11">
        <f>VLOOKUP($A85,'助産所'!$A:$G,4,0)</f>
        <v>1</v>
      </c>
      <c r="J85" s="11">
        <f>VLOOKUP($A85,'助産所'!$A:$G,5,0)</f>
        <v>0</v>
      </c>
      <c r="K85" s="11">
        <f>VLOOKUP($A85,'助産所'!$A:$G,6,0)</f>
        <v>1</v>
      </c>
      <c r="L85" s="11" t="e">
        <f>VLOOKUP($A85,'自宅'!$A:$G,4,0)</f>
        <v>#N/A</v>
      </c>
      <c r="M85" s="11" t="e">
        <f>VLOOKUP($A85,'自宅'!$A:$G,5,0)</f>
        <v>#N/A</v>
      </c>
      <c r="N85" s="11" t="e">
        <f>VLOOKUP($A85,'自宅'!$A:$G,6,0)</f>
        <v>#N/A</v>
      </c>
      <c r="O85" s="11" t="e">
        <f>VLOOKUP($A85,'自宅'!$A:$G,7,0)</f>
        <v>#N/A</v>
      </c>
      <c r="P85" s="11" t="e">
        <f>VLOOKUP($A85,'その他'!$A:$G,4,0)</f>
        <v>#N/A</v>
      </c>
      <c r="Q85" s="11" t="e">
        <f>VLOOKUP($A85,'その他'!$A:$G,5,0)</f>
        <v>#N/A</v>
      </c>
      <c r="R85" s="11" t="e">
        <f>VLOOKUP($A85,'その他'!$A:$G,6,0)</f>
        <v>#N/A</v>
      </c>
      <c r="S85" s="11" t="e">
        <f>VLOOKUP($A85,'その他'!$A:$G,7,0)</f>
        <v>#N/A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8.00390625" defaultRowHeight="13.5"/>
  <cols>
    <col min="1" max="16384" width="8.00390625" style="2" customWidth="1"/>
  </cols>
  <sheetData>
    <row r="1" spans="1:6" ht="12">
      <c r="A1" s="1" t="s">
        <v>170</v>
      </c>
      <c r="B1" s="1" t="s">
        <v>79</v>
      </c>
      <c r="C1" s="1" t="s">
        <v>171</v>
      </c>
      <c r="D1" s="1" t="s">
        <v>172</v>
      </c>
      <c r="E1" s="1" t="s">
        <v>173</v>
      </c>
      <c r="F1" s="1" t="s">
        <v>174</v>
      </c>
    </row>
    <row r="2" spans="1:6" ht="12">
      <c r="A2" s="1" t="s">
        <v>82</v>
      </c>
      <c r="B2" s="1" t="s">
        <v>8</v>
      </c>
      <c r="C2" s="1" t="s">
        <v>175</v>
      </c>
      <c r="D2" s="1">
        <v>1086</v>
      </c>
      <c r="E2" s="1">
        <v>1081</v>
      </c>
      <c r="F2" s="1">
        <v>5</v>
      </c>
    </row>
    <row r="3" spans="1:6" ht="12">
      <c r="A3" s="1" t="s">
        <v>88</v>
      </c>
      <c r="B3" s="1" t="s">
        <v>14</v>
      </c>
      <c r="C3" s="1" t="s">
        <v>176</v>
      </c>
      <c r="D3" s="1">
        <v>1367</v>
      </c>
      <c r="E3" s="1">
        <v>1365</v>
      </c>
      <c r="F3" s="1">
        <v>2</v>
      </c>
    </row>
    <row r="4" spans="1:6" ht="12">
      <c r="A4" s="1" t="s">
        <v>149</v>
      </c>
      <c r="B4" s="1" t="s">
        <v>63</v>
      </c>
      <c r="C4" s="1" t="s">
        <v>177</v>
      </c>
      <c r="D4" s="1">
        <v>367</v>
      </c>
      <c r="E4" s="1">
        <v>364</v>
      </c>
      <c r="F4" s="1">
        <v>3</v>
      </c>
    </row>
    <row r="5" spans="1:6" ht="12">
      <c r="A5" s="1" t="s">
        <v>141</v>
      </c>
      <c r="B5" s="1" t="s">
        <v>59</v>
      </c>
      <c r="C5" s="1" t="s">
        <v>178</v>
      </c>
      <c r="D5" s="1">
        <v>435</v>
      </c>
      <c r="E5" s="1">
        <v>432</v>
      </c>
      <c r="F5" s="1">
        <v>3</v>
      </c>
    </row>
    <row r="6" spans="1:6" ht="12">
      <c r="A6" s="1" t="s">
        <v>159</v>
      </c>
      <c r="B6" s="1" t="s">
        <v>69</v>
      </c>
      <c r="C6" s="1" t="s">
        <v>179</v>
      </c>
      <c r="D6" s="1">
        <v>674</v>
      </c>
      <c r="E6" s="1">
        <v>669</v>
      </c>
      <c r="F6" s="1">
        <v>5</v>
      </c>
    </row>
    <row r="7" spans="1:5" ht="12">
      <c r="A7" s="1" t="s">
        <v>131</v>
      </c>
      <c r="B7" s="1" t="s">
        <v>49</v>
      </c>
      <c r="C7" s="1" t="s">
        <v>180</v>
      </c>
      <c r="D7" s="1">
        <v>143</v>
      </c>
      <c r="E7" s="1">
        <v>143</v>
      </c>
    </row>
    <row r="8" spans="1:6" ht="12">
      <c r="A8" s="1" t="s">
        <v>163</v>
      </c>
      <c r="B8" s="1" t="s">
        <v>73</v>
      </c>
      <c r="C8" s="1" t="s">
        <v>181</v>
      </c>
      <c r="D8" s="1">
        <v>280</v>
      </c>
      <c r="E8" s="1">
        <v>280</v>
      </c>
      <c r="F8" s="1"/>
    </row>
    <row r="9" spans="1:5" ht="12">
      <c r="A9" s="1" t="s">
        <v>97</v>
      </c>
      <c r="B9" s="1" t="s">
        <v>21</v>
      </c>
      <c r="C9" s="1" t="s">
        <v>182</v>
      </c>
      <c r="D9" s="1">
        <v>141</v>
      </c>
      <c r="E9" s="1">
        <v>141</v>
      </c>
    </row>
    <row r="10" spans="1:5" ht="12">
      <c r="A10" s="1" t="s">
        <v>106</v>
      </c>
      <c r="B10" s="1" t="s">
        <v>30</v>
      </c>
      <c r="C10" s="1" t="s">
        <v>183</v>
      </c>
      <c r="D10" s="1">
        <v>310</v>
      </c>
      <c r="E10" s="1">
        <v>310</v>
      </c>
    </row>
    <row r="11" spans="1:6" ht="12">
      <c r="A11" s="1" t="s">
        <v>115</v>
      </c>
      <c r="B11" s="1" t="s">
        <v>35</v>
      </c>
      <c r="C11" s="1" t="s">
        <v>184</v>
      </c>
      <c r="D11" s="1">
        <v>348</v>
      </c>
      <c r="E11" s="1">
        <v>348</v>
      </c>
      <c r="F11" s="1"/>
    </row>
    <row r="12" spans="1:5" ht="12">
      <c r="A12" s="1" t="s">
        <v>89</v>
      </c>
      <c r="B12" s="1" t="s">
        <v>15</v>
      </c>
      <c r="C12" s="1" t="s">
        <v>176</v>
      </c>
      <c r="D12" s="1">
        <v>225</v>
      </c>
      <c r="E12" s="1">
        <v>225</v>
      </c>
    </row>
    <row r="13" spans="1:5" ht="12">
      <c r="A13" s="1" t="s">
        <v>98</v>
      </c>
      <c r="B13" s="1" t="s">
        <v>22</v>
      </c>
      <c r="C13" s="1" t="s">
        <v>182</v>
      </c>
      <c r="D13" s="1">
        <v>28</v>
      </c>
      <c r="E13" s="1">
        <v>28</v>
      </c>
    </row>
    <row r="14" spans="1:5" ht="12">
      <c r="A14" s="1" t="s">
        <v>99</v>
      </c>
      <c r="B14" s="1" t="s">
        <v>23</v>
      </c>
      <c r="C14" s="1" t="s">
        <v>182</v>
      </c>
      <c r="D14" s="1">
        <v>17</v>
      </c>
      <c r="E14" s="1">
        <v>17</v>
      </c>
    </row>
    <row r="15" spans="1:5" ht="12">
      <c r="A15" s="1" t="s">
        <v>83</v>
      </c>
      <c r="B15" s="1" t="s">
        <v>9</v>
      </c>
      <c r="C15" s="1" t="s">
        <v>175</v>
      </c>
      <c r="D15" s="1">
        <v>58</v>
      </c>
      <c r="E15" s="1">
        <v>58</v>
      </c>
    </row>
    <row r="16" spans="1:5" ht="12">
      <c r="A16" s="1" t="s">
        <v>84</v>
      </c>
      <c r="B16" s="1" t="s">
        <v>10</v>
      </c>
      <c r="C16" s="1" t="s">
        <v>175</v>
      </c>
      <c r="D16" s="1">
        <v>28</v>
      </c>
      <c r="E16" s="1">
        <v>28</v>
      </c>
    </row>
    <row r="17" spans="1:5" ht="12">
      <c r="A17" s="1" t="s">
        <v>85</v>
      </c>
      <c r="B17" s="1" t="s">
        <v>11</v>
      </c>
      <c r="C17" s="1" t="s">
        <v>175</v>
      </c>
      <c r="D17" s="1">
        <v>10</v>
      </c>
      <c r="E17" s="1">
        <v>10</v>
      </c>
    </row>
    <row r="18" spans="1:5" ht="12">
      <c r="A18" s="1" t="s">
        <v>86</v>
      </c>
      <c r="B18" s="1" t="s">
        <v>12</v>
      </c>
      <c r="C18" s="1" t="s">
        <v>175</v>
      </c>
      <c r="D18" s="1">
        <v>11</v>
      </c>
      <c r="E18" s="1">
        <v>11</v>
      </c>
    </row>
    <row r="19" spans="1:5" ht="12">
      <c r="A19" s="1" t="s">
        <v>150</v>
      </c>
      <c r="B19" s="1" t="s">
        <v>64</v>
      </c>
      <c r="C19" s="1" t="s">
        <v>177</v>
      </c>
      <c r="D19" s="1">
        <v>46</v>
      </c>
      <c r="E19" s="1">
        <v>46</v>
      </c>
    </row>
    <row r="20" spans="1:5" ht="12">
      <c r="A20" s="1" t="s">
        <v>151</v>
      </c>
      <c r="B20" s="1" t="s">
        <v>65</v>
      </c>
      <c r="C20" s="1" t="s">
        <v>177</v>
      </c>
      <c r="D20" s="1">
        <v>3</v>
      </c>
      <c r="E20" s="1">
        <v>3</v>
      </c>
    </row>
    <row r="21" spans="1:6" ht="12">
      <c r="A21" s="1" t="s">
        <v>152</v>
      </c>
      <c r="B21" s="1" t="s">
        <v>153</v>
      </c>
      <c r="C21" s="1" t="s">
        <v>177</v>
      </c>
      <c r="D21" s="1">
        <v>12</v>
      </c>
      <c r="E21" s="1">
        <v>11</v>
      </c>
      <c r="F21" s="2">
        <v>1</v>
      </c>
    </row>
    <row r="22" spans="1:5" ht="12">
      <c r="A22" s="1" t="s">
        <v>90</v>
      </c>
      <c r="B22" s="1" t="s">
        <v>16</v>
      </c>
      <c r="C22" s="1" t="s">
        <v>176</v>
      </c>
      <c r="D22" s="1">
        <v>85</v>
      </c>
      <c r="E22" s="1">
        <v>85</v>
      </c>
    </row>
    <row r="23" spans="1:5" ht="12">
      <c r="A23" s="1" t="s">
        <v>91</v>
      </c>
      <c r="B23" s="1" t="s">
        <v>92</v>
      </c>
      <c r="C23" s="1" t="s">
        <v>176</v>
      </c>
      <c r="D23" s="1">
        <v>11</v>
      </c>
      <c r="E23" s="1">
        <v>11</v>
      </c>
    </row>
    <row r="24" spans="1:5" ht="12">
      <c r="A24" s="1" t="s">
        <v>93</v>
      </c>
      <c r="B24" s="1" t="s">
        <v>17</v>
      </c>
      <c r="C24" s="1" t="s">
        <v>176</v>
      </c>
      <c r="D24" s="1">
        <v>74</v>
      </c>
      <c r="E24" s="1">
        <v>74</v>
      </c>
    </row>
    <row r="25" spans="1:6" ht="12">
      <c r="A25" s="1" t="s">
        <v>94</v>
      </c>
      <c r="B25" s="1" t="s">
        <v>18</v>
      </c>
      <c r="C25" s="1" t="s">
        <v>176</v>
      </c>
      <c r="D25" s="1">
        <v>141</v>
      </c>
      <c r="E25" s="1">
        <v>139</v>
      </c>
      <c r="F25" s="2">
        <v>2</v>
      </c>
    </row>
    <row r="26" spans="1:5" ht="12">
      <c r="A26" s="1" t="s">
        <v>100</v>
      </c>
      <c r="B26" s="1" t="s">
        <v>24</v>
      </c>
      <c r="C26" s="1" t="s">
        <v>182</v>
      </c>
      <c r="D26" s="1">
        <v>22</v>
      </c>
      <c r="E26" s="1">
        <v>22</v>
      </c>
    </row>
    <row r="27" spans="1:5" ht="12">
      <c r="A27" s="1" t="s">
        <v>101</v>
      </c>
      <c r="B27" s="1" t="s">
        <v>25</v>
      </c>
      <c r="C27" s="1" t="s">
        <v>182</v>
      </c>
      <c r="D27" s="1">
        <v>4</v>
      </c>
      <c r="E27" s="1">
        <v>4</v>
      </c>
    </row>
    <row r="28" spans="1:5" ht="12">
      <c r="A28" s="1" t="s">
        <v>102</v>
      </c>
      <c r="B28" s="1" t="s">
        <v>26</v>
      </c>
      <c r="C28" s="1" t="s">
        <v>182</v>
      </c>
      <c r="D28" s="1">
        <v>6</v>
      </c>
      <c r="E28" s="1">
        <v>6</v>
      </c>
    </row>
    <row r="29" spans="1:5" ht="12">
      <c r="A29" s="1" t="s">
        <v>103</v>
      </c>
      <c r="B29" s="1" t="s">
        <v>27</v>
      </c>
      <c r="C29" s="1" t="s">
        <v>182</v>
      </c>
      <c r="D29" s="1">
        <v>39</v>
      </c>
      <c r="E29" s="1">
        <v>39</v>
      </c>
    </row>
    <row r="30" spans="1:5" ht="12">
      <c r="A30" s="1" t="s">
        <v>104</v>
      </c>
      <c r="B30" s="1" t="s">
        <v>28</v>
      </c>
      <c r="C30" s="1" t="s">
        <v>182</v>
      </c>
      <c r="D30" s="1">
        <v>58</v>
      </c>
      <c r="E30" s="1">
        <v>58</v>
      </c>
    </row>
    <row r="31" spans="1:5" ht="12">
      <c r="A31" s="1" t="s">
        <v>107</v>
      </c>
      <c r="B31" s="1" t="s">
        <v>108</v>
      </c>
      <c r="C31" s="1" t="s">
        <v>183</v>
      </c>
      <c r="D31" s="1">
        <v>52</v>
      </c>
      <c r="E31" s="1">
        <v>52</v>
      </c>
    </row>
    <row r="32" spans="1:6" ht="12">
      <c r="A32" s="1" t="s">
        <v>109</v>
      </c>
      <c r="B32" s="1" t="s">
        <v>31</v>
      </c>
      <c r="C32" s="1" t="s">
        <v>183</v>
      </c>
      <c r="D32" s="1">
        <v>29</v>
      </c>
      <c r="E32" s="1">
        <v>28</v>
      </c>
      <c r="F32" s="2">
        <v>1</v>
      </c>
    </row>
    <row r="33" spans="1:6" ht="12">
      <c r="A33" s="1" t="s">
        <v>110</v>
      </c>
      <c r="B33" s="1" t="s">
        <v>32</v>
      </c>
      <c r="C33" s="1" t="s">
        <v>183</v>
      </c>
      <c r="D33" s="1">
        <v>146</v>
      </c>
      <c r="E33" s="1">
        <v>146</v>
      </c>
      <c r="F33" s="1"/>
    </row>
    <row r="34" spans="1:5" ht="12">
      <c r="A34" s="1" t="s">
        <v>111</v>
      </c>
      <c r="B34" s="1" t="s">
        <v>33</v>
      </c>
      <c r="C34" s="1" t="s">
        <v>183</v>
      </c>
      <c r="D34" s="1">
        <v>4</v>
      </c>
      <c r="E34" s="1">
        <v>4</v>
      </c>
    </row>
    <row r="35" spans="1:5" ht="12">
      <c r="A35" s="1" t="s">
        <v>112</v>
      </c>
      <c r="B35" s="1" t="s">
        <v>78</v>
      </c>
      <c r="C35" s="1" t="s">
        <v>183</v>
      </c>
      <c r="D35" s="1">
        <v>6</v>
      </c>
      <c r="E35" s="1">
        <v>6</v>
      </c>
    </row>
    <row r="36" spans="1:5" ht="12">
      <c r="A36" s="1" t="s">
        <v>116</v>
      </c>
      <c r="B36" s="1" t="s">
        <v>36</v>
      </c>
      <c r="C36" s="1" t="s">
        <v>184</v>
      </c>
      <c r="D36" s="1">
        <v>18</v>
      </c>
      <c r="E36" s="1">
        <v>18</v>
      </c>
    </row>
    <row r="37" spans="1:5" ht="12">
      <c r="A37" s="1" t="s">
        <v>117</v>
      </c>
      <c r="B37" s="1" t="s">
        <v>37</v>
      </c>
      <c r="C37" s="1" t="s">
        <v>184</v>
      </c>
      <c r="D37" s="1">
        <v>25</v>
      </c>
      <c r="E37" s="1">
        <v>25</v>
      </c>
    </row>
    <row r="38" spans="1:5" ht="12">
      <c r="A38" s="1" t="s">
        <v>118</v>
      </c>
      <c r="B38" s="1" t="s">
        <v>38</v>
      </c>
      <c r="C38" s="1" t="s">
        <v>184</v>
      </c>
      <c r="D38" s="1">
        <v>10</v>
      </c>
      <c r="E38" s="1">
        <v>10</v>
      </c>
    </row>
    <row r="39" spans="1:6" ht="12">
      <c r="A39" s="1" t="s">
        <v>119</v>
      </c>
      <c r="B39" s="1" t="s">
        <v>39</v>
      </c>
      <c r="C39" s="1" t="s">
        <v>184</v>
      </c>
      <c r="D39" s="1">
        <v>71</v>
      </c>
      <c r="E39" s="1">
        <v>70</v>
      </c>
      <c r="F39" s="2">
        <v>1</v>
      </c>
    </row>
    <row r="40" spans="1:5" ht="12">
      <c r="A40" s="1" t="s">
        <v>95</v>
      </c>
      <c r="B40" s="1" t="s">
        <v>19</v>
      </c>
      <c r="C40" s="1" t="s">
        <v>176</v>
      </c>
      <c r="D40" s="1">
        <v>68</v>
      </c>
      <c r="E40" s="1">
        <v>68</v>
      </c>
    </row>
    <row r="41" spans="1:6" ht="12">
      <c r="A41" s="1" t="s">
        <v>121</v>
      </c>
      <c r="B41" s="1" t="s">
        <v>41</v>
      </c>
      <c r="C41" s="1" t="s">
        <v>185</v>
      </c>
      <c r="D41" s="1">
        <v>80</v>
      </c>
      <c r="E41" s="1">
        <v>80</v>
      </c>
      <c r="F41" s="1"/>
    </row>
    <row r="42" spans="1:5" ht="12">
      <c r="A42" s="1" t="s">
        <v>122</v>
      </c>
      <c r="B42" s="1" t="s">
        <v>123</v>
      </c>
      <c r="C42" s="1" t="s">
        <v>185</v>
      </c>
      <c r="D42" s="1">
        <v>7</v>
      </c>
      <c r="E42" s="1">
        <v>7</v>
      </c>
    </row>
    <row r="43" spans="1:6" ht="12">
      <c r="A43" s="1" t="s">
        <v>124</v>
      </c>
      <c r="B43" s="1" t="s">
        <v>42</v>
      </c>
      <c r="C43" s="1" t="s">
        <v>185</v>
      </c>
      <c r="D43" s="1">
        <v>75</v>
      </c>
      <c r="E43" s="1">
        <v>74</v>
      </c>
      <c r="F43" s="2">
        <v>1</v>
      </c>
    </row>
    <row r="44" spans="1:5" ht="12">
      <c r="A44" s="1" t="s">
        <v>125</v>
      </c>
      <c r="B44" s="1" t="s">
        <v>43</v>
      </c>
      <c r="C44" s="1" t="s">
        <v>185</v>
      </c>
      <c r="D44" s="1">
        <v>51</v>
      </c>
      <c r="E44" s="1">
        <v>51</v>
      </c>
    </row>
    <row r="45" spans="1:5" ht="12">
      <c r="A45" s="1" t="s">
        <v>126</v>
      </c>
      <c r="B45" s="1" t="s">
        <v>44</v>
      </c>
      <c r="C45" s="1" t="s">
        <v>185</v>
      </c>
      <c r="D45" s="1">
        <v>66</v>
      </c>
      <c r="E45" s="1">
        <v>66</v>
      </c>
    </row>
    <row r="46" spans="1:5" ht="12">
      <c r="A46" s="1" t="s">
        <v>127</v>
      </c>
      <c r="B46" s="1" t="s">
        <v>45</v>
      </c>
      <c r="C46" s="1" t="s">
        <v>185</v>
      </c>
      <c r="D46" s="1">
        <v>48</v>
      </c>
      <c r="E46" s="1">
        <v>48</v>
      </c>
    </row>
    <row r="47" spans="1:5" ht="12">
      <c r="A47" s="1" t="s">
        <v>128</v>
      </c>
      <c r="B47" s="1" t="s">
        <v>46</v>
      </c>
      <c r="C47" s="1" t="s">
        <v>185</v>
      </c>
      <c r="D47" s="1">
        <v>5</v>
      </c>
      <c r="E47" s="1">
        <v>5</v>
      </c>
    </row>
    <row r="48" spans="1:5" ht="12">
      <c r="A48" s="1" t="s">
        <v>129</v>
      </c>
      <c r="B48" s="1" t="s">
        <v>47</v>
      </c>
      <c r="C48" s="1" t="s">
        <v>185</v>
      </c>
      <c r="D48" s="1">
        <v>19</v>
      </c>
      <c r="E48" s="1">
        <v>19</v>
      </c>
    </row>
    <row r="49" spans="1:5" ht="12">
      <c r="A49" s="1" t="s">
        <v>132</v>
      </c>
      <c r="B49" s="1" t="s">
        <v>50</v>
      </c>
      <c r="C49" s="1" t="s">
        <v>180</v>
      </c>
      <c r="D49" s="1">
        <v>9</v>
      </c>
      <c r="E49" s="1">
        <v>9</v>
      </c>
    </row>
    <row r="50" spans="1:5" ht="12">
      <c r="A50" s="1" t="s">
        <v>133</v>
      </c>
      <c r="B50" s="1" t="s">
        <v>51</v>
      </c>
      <c r="C50" s="1" t="s">
        <v>180</v>
      </c>
      <c r="D50" s="1">
        <v>14</v>
      </c>
      <c r="E50" s="1">
        <v>14</v>
      </c>
    </row>
    <row r="51" spans="1:5" ht="12">
      <c r="A51" s="1" t="s">
        <v>134</v>
      </c>
      <c r="B51" s="1" t="s">
        <v>52</v>
      </c>
      <c r="C51" s="1" t="s">
        <v>180</v>
      </c>
      <c r="D51" s="1">
        <v>16</v>
      </c>
      <c r="E51" s="1">
        <v>16</v>
      </c>
    </row>
    <row r="52" spans="1:5" ht="12">
      <c r="A52" s="1" t="s">
        <v>135</v>
      </c>
      <c r="B52" s="1" t="s">
        <v>53</v>
      </c>
      <c r="C52" s="1" t="s">
        <v>180</v>
      </c>
      <c r="D52" s="1">
        <v>10</v>
      </c>
      <c r="E52" s="1">
        <v>10</v>
      </c>
    </row>
    <row r="53" spans="1:5" ht="12">
      <c r="A53" s="1" t="s">
        <v>136</v>
      </c>
      <c r="B53" s="1" t="s">
        <v>54</v>
      </c>
      <c r="C53" s="1" t="s">
        <v>180</v>
      </c>
      <c r="D53" s="1">
        <v>28</v>
      </c>
      <c r="E53" s="1">
        <v>28</v>
      </c>
    </row>
    <row r="54" spans="1:5" ht="12">
      <c r="A54" s="1" t="s">
        <v>137</v>
      </c>
      <c r="B54" s="1" t="s">
        <v>55</v>
      </c>
      <c r="C54" s="1" t="s">
        <v>180</v>
      </c>
      <c r="D54" s="1">
        <v>21</v>
      </c>
      <c r="E54" s="1">
        <v>21</v>
      </c>
    </row>
    <row r="55" spans="1:5" ht="12">
      <c r="A55" s="1" t="s">
        <v>138</v>
      </c>
      <c r="B55" s="1" t="s">
        <v>56</v>
      </c>
      <c r="C55" s="1" t="s">
        <v>180</v>
      </c>
      <c r="D55" s="1">
        <v>16</v>
      </c>
      <c r="E55" s="1">
        <v>16</v>
      </c>
    </row>
    <row r="56" spans="1:5" ht="12">
      <c r="A56" s="1" t="s">
        <v>139</v>
      </c>
      <c r="B56" s="1" t="s">
        <v>57</v>
      </c>
      <c r="C56" s="1" t="s">
        <v>180</v>
      </c>
      <c r="D56" s="1">
        <v>25</v>
      </c>
      <c r="E56" s="1">
        <v>25</v>
      </c>
    </row>
    <row r="57" spans="1:5" ht="12">
      <c r="A57" s="1" t="s">
        <v>142</v>
      </c>
      <c r="B57" s="1" t="s">
        <v>60</v>
      </c>
      <c r="C57" s="1" t="s">
        <v>178</v>
      </c>
      <c r="D57" s="1">
        <v>74</v>
      </c>
      <c r="E57" s="1">
        <v>74</v>
      </c>
    </row>
    <row r="58" spans="1:5" ht="12">
      <c r="A58" s="1" t="s">
        <v>143</v>
      </c>
      <c r="B58" s="1" t="s">
        <v>144</v>
      </c>
      <c r="C58" s="1" t="s">
        <v>178</v>
      </c>
      <c r="D58" s="1">
        <v>65</v>
      </c>
      <c r="E58" s="1">
        <v>65</v>
      </c>
    </row>
    <row r="59" spans="1:6" ht="12">
      <c r="A59" s="1" t="s">
        <v>145</v>
      </c>
      <c r="B59" s="1" t="s">
        <v>146</v>
      </c>
      <c r="C59" s="1" t="s">
        <v>178</v>
      </c>
      <c r="D59" s="1">
        <v>73</v>
      </c>
      <c r="E59" s="1">
        <v>72</v>
      </c>
      <c r="F59" s="2">
        <v>1</v>
      </c>
    </row>
    <row r="60" spans="1:6" ht="12">
      <c r="A60" s="1" t="s">
        <v>147</v>
      </c>
      <c r="B60" s="1" t="s">
        <v>61</v>
      </c>
      <c r="C60" s="1" t="s">
        <v>178</v>
      </c>
      <c r="D60" s="1">
        <v>176</v>
      </c>
      <c r="E60" s="1">
        <v>174</v>
      </c>
      <c r="F60" s="2">
        <v>2</v>
      </c>
    </row>
    <row r="61" spans="1:6" ht="12">
      <c r="A61" s="1" t="s">
        <v>160</v>
      </c>
      <c r="B61" s="1" t="s">
        <v>70</v>
      </c>
      <c r="C61" s="1" t="s">
        <v>179</v>
      </c>
      <c r="D61" s="1">
        <v>40</v>
      </c>
      <c r="E61" s="1">
        <v>37</v>
      </c>
      <c r="F61" s="1">
        <v>3</v>
      </c>
    </row>
    <row r="62" spans="1:6" ht="12">
      <c r="A62" s="1" t="s">
        <v>161</v>
      </c>
      <c r="B62" s="1" t="s">
        <v>71</v>
      </c>
      <c r="C62" s="1" t="s">
        <v>179</v>
      </c>
      <c r="D62" s="1">
        <v>87</v>
      </c>
      <c r="E62" s="1">
        <v>87</v>
      </c>
      <c r="F62" s="1"/>
    </row>
    <row r="63" spans="1:6" ht="12">
      <c r="A63" s="1" t="s">
        <v>154</v>
      </c>
      <c r="B63" s="1" t="s">
        <v>155</v>
      </c>
      <c r="C63" s="1" t="s">
        <v>177</v>
      </c>
      <c r="D63" s="1">
        <v>126</v>
      </c>
      <c r="E63" s="1">
        <v>124</v>
      </c>
      <c r="F63" s="1">
        <v>2</v>
      </c>
    </row>
    <row r="64" spans="1:6" ht="12">
      <c r="A64" s="1" t="s">
        <v>156</v>
      </c>
      <c r="B64" s="1" t="s">
        <v>66</v>
      </c>
      <c r="C64" s="1" t="s">
        <v>177</v>
      </c>
      <c r="D64" s="1">
        <v>177</v>
      </c>
      <c r="E64" s="1">
        <v>176</v>
      </c>
      <c r="F64" s="1">
        <v>1</v>
      </c>
    </row>
    <row r="65" spans="1:5" ht="12">
      <c r="A65" s="1" t="s">
        <v>157</v>
      </c>
      <c r="B65" s="1" t="s">
        <v>67</v>
      </c>
      <c r="C65" s="1" t="s">
        <v>177</v>
      </c>
      <c r="D65" s="1">
        <v>60</v>
      </c>
      <c r="E65" s="1">
        <v>60</v>
      </c>
    </row>
    <row r="66" spans="1:6" ht="12">
      <c r="A66" s="1" t="s">
        <v>164</v>
      </c>
      <c r="B66" s="1" t="s">
        <v>74</v>
      </c>
      <c r="C66" s="1" t="s">
        <v>181</v>
      </c>
      <c r="D66" s="1">
        <v>39</v>
      </c>
      <c r="E66" s="1">
        <v>39</v>
      </c>
      <c r="F66" s="1"/>
    </row>
    <row r="67" spans="1:5" ht="12">
      <c r="A67" s="1" t="s">
        <v>165</v>
      </c>
      <c r="B67" s="1" t="s">
        <v>166</v>
      </c>
      <c r="C67" s="1" t="s">
        <v>181</v>
      </c>
      <c r="D67" s="1">
        <v>30</v>
      </c>
      <c r="E67" s="1">
        <v>30</v>
      </c>
    </row>
    <row r="68" spans="1:6" ht="12">
      <c r="A68" s="1" t="s">
        <v>167</v>
      </c>
      <c r="B68" s="1" t="s">
        <v>75</v>
      </c>
      <c r="C68" s="1" t="s">
        <v>181</v>
      </c>
      <c r="D68" s="1">
        <v>37</v>
      </c>
      <c r="E68" s="1">
        <v>37</v>
      </c>
      <c r="F68" s="1"/>
    </row>
    <row r="69" spans="1:6" ht="12">
      <c r="A69" s="1" t="s">
        <v>168</v>
      </c>
      <c r="B69" s="1" t="s">
        <v>76</v>
      </c>
      <c r="C69" s="1" t="s">
        <v>181</v>
      </c>
      <c r="D69" s="1">
        <v>143</v>
      </c>
      <c r="E69" s="1">
        <v>143</v>
      </c>
      <c r="F69" s="1"/>
    </row>
    <row r="70" spans="1:5" ht="12">
      <c r="A70" s="1" t="s">
        <v>169</v>
      </c>
      <c r="B70" s="1" t="s">
        <v>77</v>
      </c>
      <c r="C70" s="1" t="s">
        <v>181</v>
      </c>
      <c r="D70" s="1">
        <v>77</v>
      </c>
      <c r="E70" s="1">
        <v>77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70"/>
  <sheetViews>
    <sheetView workbookViewId="0" topLeftCell="A1">
      <selection activeCell="A1" sqref="A1"/>
    </sheetView>
  </sheetViews>
  <sheetFormatPr defaultColWidth="8.00390625" defaultRowHeight="13.5"/>
  <cols>
    <col min="1" max="16384" width="8.00390625" style="4" customWidth="1"/>
  </cols>
  <sheetData>
    <row r="1" spans="1:6" ht="12">
      <c r="A1" s="3" t="s">
        <v>170</v>
      </c>
      <c r="B1" s="3" t="s">
        <v>79</v>
      </c>
      <c r="C1" s="3" t="s">
        <v>171</v>
      </c>
      <c r="D1" s="3" t="s">
        <v>172</v>
      </c>
      <c r="E1" s="3" t="s">
        <v>173</v>
      </c>
      <c r="F1" s="3" t="s">
        <v>174</v>
      </c>
    </row>
    <row r="2" spans="1:6" ht="12">
      <c r="A2" s="3" t="s">
        <v>82</v>
      </c>
      <c r="B2" s="3" t="s">
        <v>8</v>
      </c>
      <c r="C2" s="3" t="s">
        <v>175</v>
      </c>
      <c r="D2" s="3">
        <v>1493</v>
      </c>
      <c r="E2" s="3">
        <v>1492</v>
      </c>
      <c r="F2" s="3">
        <v>1</v>
      </c>
    </row>
    <row r="3" spans="1:6" ht="12">
      <c r="A3" s="3" t="s">
        <v>88</v>
      </c>
      <c r="B3" s="3" t="s">
        <v>14</v>
      </c>
      <c r="C3" s="3" t="s">
        <v>176</v>
      </c>
      <c r="D3" s="3">
        <v>952</v>
      </c>
      <c r="E3" s="3">
        <v>951</v>
      </c>
      <c r="F3" s="3">
        <v>1</v>
      </c>
    </row>
    <row r="4" spans="1:6" ht="12">
      <c r="A4" s="3" t="s">
        <v>149</v>
      </c>
      <c r="B4" s="3" t="s">
        <v>63</v>
      </c>
      <c r="C4" s="3" t="s">
        <v>177</v>
      </c>
      <c r="D4" s="3">
        <v>378</v>
      </c>
      <c r="E4" s="3">
        <v>299</v>
      </c>
      <c r="F4" s="3">
        <v>79</v>
      </c>
    </row>
    <row r="5" spans="1:6" ht="12">
      <c r="A5" s="3" t="s">
        <v>141</v>
      </c>
      <c r="B5" s="3" t="s">
        <v>59</v>
      </c>
      <c r="C5" s="3" t="s">
        <v>178</v>
      </c>
      <c r="D5" s="3">
        <v>955</v>
      </c>
      <c r="E5" s="3">
        <v>953</v>
      </c>
      <c r="F5" s="3">
        <v>2</v>
      </c>
    </row>
    <row r="6" spans="1:6" ht="12">
      <c r="A6" s="3" t="s">
        <v>159</v>
      </c>
      <c r="B6" s="3" t="s">
        <v>69</v>
      </c>
      <c r="C6" s="3" t="s">
        <v>179</v>
      </c>
      <c r="D6" s="3">
        <v>975</v>
      </c>
      <c r="E6" s="3">
        <v>965</v>
      </c>
      <c r="F6" s="3">
        <v>10</v>
      </c>
    </row>
    <row r="7" spans="1:5" ht="12">
      <c r="A7" s="3" t="s">
        <v>131</v>
      </c>
      <c r="B7" s="3" t="s">
        <v>49</v>
      </c>
      <c r="C7" s="3" t="s">
        <v>180</v>
      </c>
      <c r="D7" s="3">
        <v>228</v>
      </c>
      <c r="E7" s="3">
        <v>228</v>
      </c>
    </row>
    <row r="8" spans="1:6" ht="12">
      <c r="A8" s="3" t="s">
        <v>163</v>
      </c>
      <c r="B8" s="3" t="s">
        <v>73</v>
      </c>
      <c r="C8" s="3" t="s">
        <v>181</v>
      </c>
      <c r="D8" s="3">
        <v>397</v>
      </c>
      <c r="E8" s="3">
        <v>393</v>
      </c>
      <c r="F8" s="3">
        <v>4</v>
      </c>
    </row>
    <row r="9" spans="1:5" ht="12">
      <c r="A9" s="3" t="s">
        <v>97</v>
      </c>
      <c r="B9" s="3" t="s">
        <v>21</v>
      </c>
      <c r="C9" s="3" t="s">
        <v>182</v>
      </c>
      <c r="D9" s="3">
        <v>307</v>
      </c>
      <c r="E9" s="3">
        <v>307</v>
      </c>
    </row>
    <row r="10" spans="1:5" ht="12">
      <c r="A10" s="3" t="s">
        <v>106</v>
      </c>
      <c r="B10" s="3" t="s">
        <v>30</v>
      </c>
      <c r="C10" s="3" t="s">
        <v>183</v>
      </c>
      <c r="D10" s="3">
        <v>177</v>
      </c>
      <c r="E10" s="3">
        <v>177</v>
      </c>
    </row>
    <row r="11" spans="1:5" ht="12">
      <c r="A11" s="3" t="s">
        <v>115</v>
      </c>
      <c r="B11" s="3" t="s">
        <v>35</v>
      </c>
      <c r="C11" s="3" t="s">
        <v>184</v>
      </c>
      <c r="D11" s="3">
        <v>69</v>
      </c>
      <c r="E11" s="3">
        <v>69</v>
      </c>
    </row>
    <row r="12" spans="1:6" ht="12">
      <c r="A12" s="3" t="s">
        <v>89</v>
      </c>
      <c r="B12" s="3" t="s">
        <v>15</v>
      </c>
      <c r="C12" s="3" t="s">
        <v>176</v>
      </c>
      <c r="D12" s="3">
        <v>145</v>
      </c>
      <c r="E12" s="3">
        <v>145</v>
      </c>
      <c r="F12" s="3"/>
    </row>
    <row r="13" spans="1:5" ht="12">
      <c r="A13" s="3" t="s">
        <v>98</v>
      </c>
      <c r="B13" s="3" t="s">
        <v>22</v>
      </c>
      <c r="C13" s="3" t="s">
        <v>182</v>
      </c>
      <c r="D13" s="3">
        <v>48</v>
      </c>
      <c r="E13" s="3">
        <v>48</v>
      </c>
    </row>
    <row r="14" spans="1:5" ht="12">
      <c r="A14" s="3" t="s">
        <v>99</v>
      </c>
      <c r="B14" s="3" t="s">
        <v>23</v>
      </c>
      <c r="C14" s="3" t="s">
        <v>182</v>
      </c>
      <c r="D14" s="3">
        <v>41</v>
      </c>
      <c r="E14" s="3">
        <v>41</v>
      </c>
    </row>
    <row r="15" spans="1:5" ht="12">
      <c r="A15" s="3" t="s">
        <v>83</v>
      </c>
      <c r="B15" s="3" t="s">
        <v>9</v>
      </c>
      <c r="C15" s="3" t="s">
        <v>175</v>
      </c>
      <c r="D15" s="3">
        <v>151</v>
      </c>
      <c r="E15" s="3">
        <v>151</v>
      </c>
    </row>
    <row r="16" spans="1:5" ht="12">
      <c r="A16" s="3" t="s">
        <v>84</v>
      </c>
      <c r="B16" s="3" t="s">
        <v>10</v>
      </c>
      <c r="C16" s="3" t="s">
        <v>175</v>
      </c>
      <c r="D16" s="3">
        <v>111</v>
      </c>
      <c r="E16" s="3">
        <v>111</v>
      </c>
    </row>
    <row r="17" spans="1:5" ht="12">
      <c r="A17" s="3" t="s">
        <v>85</v>
      </c>
      <c r="B17" s="3" t="s">
        <v>11</v>
      </c>
      <c r="C17" s="3" t="s">
        <v>175</v>
      </c>
      <c r="D17" s="3">
        <v>39</v>
      </c>
      <c r="E17" s="3">
        <v>39</v>
      </c>
    </row>
    <row r="18" spans="1:5" ht="12">
      <c r="A18" s="3" t="s">
        <v>86</v>
      </c>
      <c r="B18" s="3" t="s">
        <v>12</v>
      </c>
      <c r="C18" s="3" t="s">
        <v>175</v>
      </c>
      <c r="D18" s="3">
        <v>68</v>
      </c>
      <c r="E18" s="3">
        <v>68</v>
      </c>
    </row>
    <row r="19" spans="1:6" ht="12">
      <c r="A19" s="3" t="s">
        <v>150</v>
      </c>
      <c r="B19" s="3" t="s">
        <v>64</v>
      </c>
      <c r="C19" s="3" t="s">
        <v>177</v>
      </c>
      <c r="D19" s="3">
        <v>88</v>
      </c>
      <c r="E19" s="3">
        <v>83</v>
      </c>
      <c r="F19" s="3">
        <v>5</v>
      </c>
    </row>
    <row r="20" spans="1:6" ht="12">
      <c r="A20" s="3" t="s">
        <v>151</v>
      </c>
      <c r="B20" s="3" t="s">
        <v>65</v>
      </c>
      <c r="C20" s="3" t="s">
        <v>177</v>
      </c>
      <c r="D20" s="3">
        <v>5</v>
      </c>
      <c r="E20" s="3">
        <v>4</v>
      </c>
      <c r="F20" s="4">
        <v>1</v>
      </c>
    </row>
    <row r="21" spans="1:5" ht="12">
      <c r="A21" s="3" t="s">
        <v>152</v>
      </c>
      <c r="B21" s="3" t="s">
        <v>153</v>
      </c>
      <c r="C21" s="3" t="s">
        <v>177</v>
      </c>
      <c r="D21" s="3">
        <v>1</v>
      </c>
      <c r="E21" s="3">
        <v>1</v>
      </c>
    </row>
    <row r="22" spans="1:5" ht="12">
      <c r="A22" s="3" t="s">
        <v>90</v>
      </c>
      <c r="B22" s="3" t="s">
        <v>16</v>
      </c>
      <c r="C22" s="3" t="s">
        <v>176</v>
      </c>
      <c r="D22" s="3">
        <v>80</v>
      </c>
      <c r="E22" s="3">
        <v>80</v>
      </c>
    </row>
    <row r="23" spans="1:5" ht="12">
      <c r="A23" s="3" t="s">
        <v>91</v>
      </c>
      <c r="B23" s="3" t="s">
        <v>92</v>
      </c>
      <c r="C23" s="3" t="s">
        <v>176</v>
      </c>
      <c r="D23" s="3">
        <v>9</v>
      </c>
      <c r="E23" s="3">
        <v>9</v>
      </c>
    </row>
    <row r="24" spans="1:5" ht="12">
      <c r="A24" s="3" t="s">
        <v>93</v>
      </c>
      <c r="B24" s="3" t="s">
        <v>17</v>
      </c>
      <c r="C24" s="3" t="s">
        <v>176</v>
      </c>
      <c r="D24" s="3">
        <v>110</v>
      </c>
      <c r="E24" s="3">
        <v>110</v>
      </c>
    </row>
    <row r="25" spans="1:5" ht="12">
      <c r="A25" s="3" t="s">
        <v>94</v>
      </c>
      <c r="B25" s="3" t="s">
        <v>18</v>
      </c>
      <c r="C25" s="3" t="s">
        <v>176</v>
      </c>
      <c r="D25" s="3">
        <v>255</v>
      </c>
      <c r="E25" s="3">
        <v>255</v>
      </c>
    </row>
    <row r="26" spans="1:6" ht="12">
      <c r="A26" s="3" t="s">
        <v>100</v>
      </c>
      <c r="B26" s="3" t="s">
        <v>24</v>
      </c>
      <c r="C26" s="3" t="s">
        <v>182</v>
      </c>
      <c r="D26" s="3">
        <v>63</v>
      </c>
      <c r="E26" s="3">
        <v>63</v>
      </c>
      <c r="F26" s="3"/>
    </row>
    <row r="27" spans="1:5" ht="12">
      <c r="A27" s="3" t="s">
        <v>101</v>
      </c>
      <c r="B27" s="3" t="s">
        <v>25</v>
      </c>
      <c r="C27" s="3" t="s">
        <v>182</v>
      </c>
      <c r="D27" s="3">
        <v>7</v>
      </c>
      <c r="E27" s="3">
        <v>7</v>
      </c>
    </row>
    <row r="28" spans="1:5" ht="12">
      <c r="A28" s="3" t="s">
        <v>102</v>
      </c>
      <c r="B28" s="3" t="s">
        <v>26</v>
      </c>
      <c r="C28" s="3" t="s">
        <v>182</v>
      </c>
      <c r="D28" s="3">
        <v>12</v>
      </c>
      <c r="E28" s="3">
        <v>12</v>
      </c>
    </row>
    <row r="29" spans="1:5" ht="12">
      <c r="A29" s="3" t="s">
        <v>103</v>
      </c>
      <c r="B29" s="3" t="s">
        <v>27</v>
      </c>
      <c r="C29" s="3" t="s">
        <v>182</v>
      </c>
      <c r="D29" s="3">
        <v>68</v>
      </c>
      <c r="E29" s="3">
        <v>68</v>
      </c>
    </row>
    <row r="30" spans="1:6" ht="12">
      <c r="A30" s="3" t="s">
        <v>104</v>
      </c>
      <c r="B30" s="3" t="s">
        <v>28</v>
      </c>
      <c r="C30" s="3" t="s">
        <v>182</v>
      </c>
      <c r="D30" s="3">
        <v>147</v>
      </c>
      <c r="E30" s="3">
        <v>147</v>
      </c>
      <c r="F30" s="3"/>
    </row>
    <row r="31" spans="1:5" ht="12">
      <c r="A31" s="3" t="s">
        <v>107</v>
      </c>
      <c r="B31" s="3" t="s">
        <v>108</v>
      </c>
      <c r="C31" s="3" t="s">
        <v>183</v>
      </c>
      <c r="D31" s="3">
        <v>47</v>
      </c>
      <c r="E31" s="3">
        <v>47</v>
      </c>
    </row>
    <row r="32" spans="1:5" ht="12">
      <c r="A32" s="3" t="s">
        <v>109</v>
      </c>
      <c r="B32" s="3" t="s">
        <v>31</v>
      </c>
      <c r="C32" s="3" t="s">
        <v>183</v>
      </c>
      <c r="D32" s="3">
        <v>5</v>
      </c>
      <c r="E32" s="3">
        <v>5</v>
      </c>
    </row>
    <row r="33" spans="1:5" ht="12">
      <c r="A33" s="3" t="s">
        <v>110</v>
      </c>
      <c r="B33" s="3" t="s">
        <v>32</v>
      </c>
      <c r="C33" s="3" t="s">
        <v>183</v>
      </c>
      <c r="D33" s="3">
        <v>51</v>
      </c>
      <c r="E33" s="3">
        <v>51</v>
      </c>
    </row>
    <row r="34" spans="1:6" ht="12">
      <c r="A34" s="3" t="s">
        <v>111</v>
      </c>
      <c r="B34" s="3" t="s">
        <v>33</v>
      </c>
      <c r="C34" s="3" t="s">
        <v>183</v>
      </c>
      <c r="D34" s="3">
        <v>5</v>
      </c>
      <c r="E34" s="3">
        <v>4</v>
      </c>
      <c r="F34" s="4">
        <v>1</v>
      </c>
    </row>
    <row r="35" spans="1:5" ht="12">
      <c r="A35" s="3" t="s">
        <v>112</v>
      </c>
      <c r="B35" s="3" t="s">
        <v>78</v>
      </c>
      <c r="C35" s="3" t="s">
        <v>183</v>
      </c>
      <c r="D35" s="3">
        <v>7</v>
      </c>
      <c r="E35" s="3">
        <v>7</v>
      </c>
    </row>
    <row r="36" spans="1:5" ht="12">
      <c r="A36" s="3" t="s">
        <v>116</v>
      </c>
      <c r="B36" s="3" t="s">
        <v>36</v>
      </c>
      <c r="C36" s="3" t="s">
        <v>184</v>
      </c>
      <c r="D36" s="3">
        <v>4</v>
      </c>
      <c r="E36" s="3">
        <v>4</v>
      </c>
    </row>
    <row r="37" spans="1:5" ht="12">
      <c r="A37" s="3" t="s">
        <v>117</v>
      </c>
      <c r="B37" s="3" t="s">
        <v>37</v>
      </c>
      <c r="C37" s="3" t="s">
        <v>184</v>
      </c>
      <c r="D37" s="3">
        <v>8</v>
      </c>
      <c r="E37" s="3">
        <v>8</v>
      </c>
    </row>
    <row r="38" spans="1:5" ht="12">
      <c r="A38" s="3" t="s">
        <v>118</v>
      </c>
      <c r="B38" s="3" t="s">
        <v>38</v>
      </c>
      <c r="C38" s="3" t="s">
        <v>184</v>
      </c>
      <c r="D38" s="3">
        <v>2</v>
      </c>
      <c r="E38" s="3">
        <v>2</v>
      </c>
    </row>
    <row r="39" spans="1:5" ht="12">
      <c r="A39" s="3" t="s">
        <v>119</v>
      </c>
      <c r="B39" s="3" t="s">
        <v>39</v>
      </c>
      <c r="C39" s="3" t="s">
        <v>184</v>
      </c>
      <c r="D39" s="3">
        <v>19</v>
      </c>
      <c r="E39" s="3">
        <v>19</v>
      </c>
    </row>
    <row r="40" spans="1:5" ht="12">
      <c r="A40" s="3" t="s">
        <v>95</v>
      </c>
      <c r="B40" s="3" t="s">
        <v>19</v>
      </c>
      <c r="C40" s="3" t="s">
        <v>176</v>
      </c>
      <c r="D40" s="3">
        <v>22</v>
      </c>
      <c r="E40" s="3">
        <v>22</v>
      </c>
    </row>
    <row r="41" spans="1:6" ht="12">
      <c r="A41" s="3" t="s">
        <v>121</v>
      </c>
      <c r="B41" s="3" t="s">
        <v>41</v>
      </c>
      <c r="C41" s="3" t="s">
        <v>185</v>
      </c>
      <c r="D41" s="3">
        <v>51</v>
      </c>
      <c r="E41" s="3">
        <v>51</v>
      </c>
      <c r="F41" s="3"/>
    </row>
    <row r="42" spans="1:5" ht="12">
      <c r="A42" s="3" t="s">
        <v>122</v>
      </c>
      <c r="B42" s="3" t="s">
        <v>123</v>
      </c>
      <c r="C42" s="3" t="s">
        <v>185</v>
      </c>
      <c r="D42" s="3">
        <v>8</v>
      </c>
      <c r="E42" s="3">
        <v>8</v>
      </c>
    </row>
    <row r="43" spans="1:5" ht="12">
      <c r="A43" s="3" t="s">
        <v>124</v>
      </c>
      <c r="B43" s="3" t="s">
        <v>42</v>
      </c>
      <c r="C43" s="3" t="s">
        <v>185</v>
      </c>
      <c r="D43" s="3">
        <v>24</v>
      </c>
      <c r="E43" s="3">
        <v>24</v>
      </c>
    </row>
    <row r="44" spans="1:5" ht="12">
      <c r="A44" s="3" t="s">
        <v>125</v>
      </c>
      <c r="B44" s="3" t="s">
        <v>43</v>
      </c>
      <c r="C44" s="3" t="s">
        <v>185</v>
      </c>
      <c r="D44" s="3">
        <v>8</v>
      </c>
      <c r="E44" s="3">
        <v>8</v>
      </c>
    </row>
    <row r="45" spans="1:5" ht="12">
      <c r="A45" s="3" t="s">
        <v>126</v>
      </c>
      <c r="B45" s="3" t="s">
        <v>44</v>
      </c>
      <c r="C45" s="3" t="s">
        <v>185</v>
      </c>
      <c r="D45" s="3">
        <v>32</v>
      </c>
      <c r="E45" s="3">
        <v>32</v>
      </c>
    </row>
    <row r="46" spans="1:5" ht="12">
      <c r="A46" s="3" t="s">
        <v>127</v>
      </c>
      <c r="B46" s="3" t="s">
        <v>45</v>
      </c>
      <c r="C46" s="3" t="s">
        <v>185</v>
      </c>
      <c r="D46" s="3">
        <v>13</v>
      </c>
      <c r="E46" s="3">
        <v>13</v>
      </c>
    </row>
    <row r="47" spans="1:5" ht="12">
      <c r="A47" s="3" t="s">
        <v>128</v>
      </c>
      <c r="B47" s="3" t="s">
        <v>46</v>
      </c>
      <c r="C47" s="3" t="s">
        <v>185</v>
      </c>
      <c r="D47" s="3">
        <v>3</v>
      </c>
      <c r="E47" s="3">
        <v>3</v>
      </c>
    </row>
    <row r="48" spans="1:5" ht="12">
      <c r="A48" s="3" t="s">
        <v>129</v>
      </c>
      <c r="B48" s="3" t="s">
        <v>47</v>
      </c>
      <c r="C48" s="3" t="s">
        <v>185</v>
      </c>
      <c r="D48" s="3">
        <v>15</v>
      </c>
      <c r="E48" s="3">
        <v>15</v>
      </c>
    </row>
    <row r="49" spans="1:5" ht="12">
      <c r="A49" s="3" t="s">
        <v>132</v>
      </c>
      <c r="B49" s="3" t="s">
        <v>50</v>
      </c>
      <c r="C49" s="3" t="s">
        <v>180</v>
      </c>
      <c r="D49" s="3">
        <v>21</v>
      </c>
      <c r="E49" s="3">
        <v>21</v>
      </c>
    </row>
    <row r="50" spans="1:5" ht="12">
      <c r="A50" s="3" t="s">
        <v>133</v>
      </c>
      <c r="B50" s="3" t="s">
        <v>51</v>
      </c>
      <c r="C50" s="3" t="s">
        <v>180</v>
      </c>
      <c r="D50" s="3">
        <v>25</v>
      </c>
      <c r="E50" s="3">
        <v>25</v>
      </c>
    </row>
    <row r="51" spans="1:5" ht="12">
      <c r="A51" s="3" t="s">
        <v>134</v>
      </c>
      <c r="B51" s="3" t="s">
        <v>52</v>
      </c>
      <c r="C51" s="3" t="s">
        <v>180</v>
      </c>
      <c r="D51" s="3">
        <v>22</v>
      </c>
      <c r="E51" s="3">
        <v>22</v>
      </c>
    </row>
    <row r="52" spans="1:5" ht="12">
      <c r="A52" s="3" t="s">
        <v>135</v>
      </c>
      <c r="B52" s="3" t="s">
        <v>53</v>
      </c>
      <c r="C52" s="3" t="s">
        <v>180</v>
      </c>
      <c r="D52" s="3">
        <v>13</v>
      </c>
      <c r="E52" s="3">
        <v>13</v>
      </c>
    </row>
    <row r="53" spans="1:5" ht="12">
      <c r="A53" s="3" t="s">
        <v>136</v>
      </c>
      <c r="B53" s="3" t="s">
        <v>54</v>
      </c>
      <c r="C53" s="3" t="s">
        <v>180</v>
      </c>
      <c r="D53" s="3">
        <v>50</v>
      </c>
      <c r="E53" s="3">
        <v>50</v>
      </c>
    </row>
    <row r="54" spans="1:5" ht="12">
      <c r="A54" s="3" t="s">
        <v>137</v>
      </c>
      <c r="B54" s="3" t="s">
        <v>55</v>
      </c>
      <c r="C54" s="3" t="s">
        <v>180</v>
      </c>
      <c r="D54" s="3">
        <v>18</v>
      </c>
      <c r="E54" s="3">
        <v>18</v>
      </c>
    </row>
    <row r="55" spans="1:5" ht="12">
      <c r="A55" s="3" t="s">
        <v>138</v>
      </c>
      <c r="B55" s="3" t="s">
        <v>56</v>
      </c>
      <c r="C55" s="3" t="s">
        <v>180</v>
      </c>
      <c r="D55" s="3">
        <v>19</v>
      </c>
      <c r="E55" s="3">
        <v>19</v>
      </c>
    </row>
    <row r="56" spans="1:5" ht="12">
      <c r="A56" s="3" t="s">
        <v>139</v>
      </c>
      <c r="B56" s="3" t="s">
        <v>57</v>
      </c>
      <c r="C56" s="3" t="s">
        <v>180</v>
      </c>
      <c r="D56" s="3">
        <v>33</v>
      </c>
      <c r="E56" s="3">
        <v>33</v>
      </c>
    </row>
    <row r="57" spans="1:5" ht="12">
      <c r="A57" s="3" t="s">
        <v>142</v>
      </c>
      <c r="B57" s="3" t="s">
        <v>60</v>
      </c>
      <c r="C57" s="3" t="s">
        <v>178</v>
      </c>
      <c r="D57" s="3">
        <v>136</v>
      </c>
      <c r="E57" s="3">
        <v>136</v>
      </c>
    </row>
    <row r="58" spans="1:6" ht="12">
      <c r="A58" s="3" t="s">
        <v>143</v>
      </c>
      <c r="B58" s="3" t="s">
        <v>144</v>
      </c>
      <c r="C58" s="3" t="s">
        <v>178</v>
      </c>
      <c r="D58" s="3">
        <v>156</v>
      </c>
      <c r="E58" s="3">
        <v>152</v>
      </c>
      <c r="F58" s="3">
        <v>4</v>
      </c>
    </row>
    <row r="59" spans="1:5" ht="12">
      <c r="A59" s="3" t="s">
        <v>145</v>
      </c>
      <c r="B59" s="3" t="s">
        <v>146</v>
      </c>
      <c r="C59" s="3" t="s">
        <v>178</v>
      </c>
      <c r="D59" s="3">
        <v>137</v>
      </c>
      <c r="E59" s="3">
        <v>137</v>
      </c>
    </row>
    <row r="60" spans="1:5" ht="12">
      <c r="A60" s="3" t="s">
        <v>147</v>
      </c>
      <c r="B60" s="3" t="s">
        <v>61</v>
      </c>
      <c r="C60" s="3" t="s">
        <v>178</v>
      </c>
      <c r="D60" s="3">
        <v>200</v>
      </c>
      <c r="E60" s="3">
        <v>200</v>
      </c>
    </row>
    <row r="61" spans="1:5" ht="12">
      <c r="A61" s="3" t="s">
        <v>160</v>
      </c>
      <c r="B61" s="3" t="s">
        <v>70</v>
      </c>
      <c r="C61" s="3" t="s">
        <v>179</v>
      </c>
      <c r="D61" s="3">
        <v>44</v>
      </c>
      <c r="E61" s="3">
        <v>44</v>
      </c>
    </row>
    <row r="62" spans="1:6" ht="12">
      <c r="A62" s="3" t="s">
        <v>161</v>
      </c>
      <c r="B62" s="3" t="s">
        <v>71</v>
      </c>
      <c r="C62" s="3" t="s">
        <v>179</v>
      </c>
      <c r="D62" s="3">
        <v>137</v>
      </c>
      <c r="E62" s="3">
        <v>137</v>
      </c>
      <c r="F62" s="3"/>
    </row>
    <row r="63" spans="1:6" ht="12">
      <c r="A63" s="3" t="s">
        <v>154</v>
      </c>
      <c r="B63" s="3" t="s">
        <v>155</v>
      </c>
      <c r="C63" s="3" t="s">
        <v>177</v>
      </c>
      <c r="D63" s="3">
        <v>80</v>
      </c>
      <c r="E63" s="3">
        <v>74</v>
      </c>
      <c r="F63" s="3">
        <v>6</v>
      </c>
    </row>
    <row r="64" spans="1:6" ht="12">
      <c r="A64" s="3" t="s">
        <v>156</v>
      </c>
      <c r="B64" s="3" t="s">
        <v>66</v>
      </c>
      <c r="C64" s="3" t="s">
        <v>177</v>
      </c>
      <c r="D64" s="3">
        <v>163</v>
      </c>
      <c r="E64" s="3">
        <v>133</v>
      </c>
      <c r="F64" s="3">
        <v>30</v>
      </c>
    </row>
    <row r="65" spans="1:6" ht="12">
      <c r="A65" s="3" t="s">
        <v>157</v>
      </c>
      <c r="B65" s="3" t="s">
        <v>67</v>
      </c>
      <c r="C65" s="3" t="s">
        <v>177</v>
      </c>
      <c r="D65" s="3">
        <v>112</v>
      </c>
      <c r="E65" s="3">
        <v>105</v>
      </c>
      <c r="F65" s="3">
        <v>7</v>
      </c>
    </row>
    <row r="66" spans="1:5" ht="12">
      <c r="A66" s="3" t="s">
        <v>164</v>
      </c>
      <c r="B66" s="3" t="s">
        <v>74</v>
      </c>
      <c r="C66" s="3" t="s">
        <v>181</v>
      </c>
      <c r="D66" s="3">
        <v>46</v>
      </c>
      <c r="E66" s="3">
        <v>46</v>
      </c>
    </row>
    <row r="67" spans="1:6" ht="12">
      <c r="A67" s="3" t="s">
        <v>165</v>
      </c>
      <c r="B67" s="3" t="s">
        <v>166</v>
      </c>
      <c r="C67" s="3" t="s">
        <v>181</v>
      </c>
      <c r="D67" s="3">
        <v>38</v>
      </c>
      <c r="E67" s="3">
        <v>37</v>
      </c>
      <c r="F67" s="4">
        <v>1</v>
      </c>
    </row>
    <row r="68" spans="1:5" ht="12">
      <c r="A68" s="3" t="s">
        <v>167</v>
      </c>
      <c r="B68" s="3" t="s">
        <v>75</v>
      </c>
      <c r="C68" s="3" t="s">
        <v>181</v>
      </c>
      <c r="D68" s="3">
        <v>56</v>
      </c>
      <c r="E68" s="3">
        <v>56</v>
      </c>
    </row>
    <row r="69" spans="1:6" ht="12">
      <c r="A69" s="3" t="s">
        <v>168</v>
      </c>
      <c r="B69" s="3" t="s">
        <v>76</v>
      </c>
      <c r="C69" s="3" t="s">
        <v>181</v>
      </c>
      <c r="D69" s="3">
        <v>177</v>
      </c>
      <c r="E69" s="3">
        <v>176</v>
      </c>
      <c r="F69" s="3">
        <v>1</v>
      </c>
    </row>
    <row r="70" spans="1:6" ht="12">
      <c r="A70" s="3" t="s">
        <v>169</v>
      </c>
      <c r="B70" s="3" t="s">
        <v>77</v>
      </c>
      <c r="C70" s="3" t="s">
        <v>181</v>
      </c>
      <c r="D70" s="3">
        <v>141</v>
      </c>
      <c r="E70" s="3">
        <v>140</v>
      </c>
      <c r="F70" s="4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F22"/>
  <sheetViews>
    <sheetView workbookViewId="0" topLeftCell="A1">
      <selection activeCell="A1" sqref="A1"/>
    </sheetView>
  </sheetViews>
  <sheetFormatPr defaultColWidth="8.00390625" defaultRowHeight="13.5"/>
  <cols>
    <col min="1" max="16384" width="8.00390625" style="6" customWidth="1"/>
  </cols>
  <sheetData>
    <row r="1" spans="1:6" ht="12">
      <c r="A1" s="5" t="s">
        <v>170</v>
      </c>
      <c r="B1" s="5" t="s">
        <v>79</v>
      </c>
      <c r="C1" s="5" t="s">
        <v>171</v>
      </c>
      <c r="D1" s="5" t="s">
        <v>172</v>
      </c>
      <c r="E1" s="5" t="s">
        <v>173</v>
      </c>
      <c r="F1" s="5" t="s">
        <v>174</v>
      </c>
    </row>
    <row r="2" spans="1:6" ht="12">
      <c r="A2" s="5" t="s">
        <v>82</v>
      </c>
      <c r="B2" s="5" t="s">
        <v>8</v>
      </c>
      <c r="C2" s="5" t="s">
        <v>175</v>
      </c>
      <c r="D2" s="5">
        <v>4</v>
      </c>
      <c r="E2" s="6">
        <v>1</v>
      </c>
      <c r="F2" s="5">
        <v>3</v>
      </c>
    </row>
    <row r="3" spans="1:6" ht="12">
      <c r="A3" s="5" t="s">
        <v>88</v>
      </c>
      <c r="B3" s="5" t="s">
        <v>14</v>
      </c>
      <c r="C3" s="5" t="s">
        <v>176</v>
      </c>
      <c r="D3" s="5">
        <v>5</v>
      </c>
      <c r="E3" s="5">
        <v>3</v>
      </c>
      <c r="F3" s="5">
        <v>2</v>
      </c>
    </row>
    <row r="4" spans="1:6" ht="12">
      <c r="A4" s="5" t="s">
        <v>149</v>
      </c>
      <c r="B4" s="5" t="s">
        <v>63</v>
      </c>
      <c r="C4" s="5" t="s">
        <v>177</v>
      </c>
      <c r="D4" s="5">
        <v>6</v>
      </c>
      <c r="E4" s="6">
        <v>4</v>
      </c>
      <c r="F4" s="5">
        <v>2</v>
      </c>
    </row>
    <row r="5" spans="1:6" ht="12">
      <c r="A5" s="5" t="s">
        <v>141</v>
      </c>
      <c r="B5" s="5" t="s">
        <v>59</v>
      </c>
      <c r="C5" s="5" t="s">
        <v>178</v>
      </c>
      <c r="D5" s="5">
        <v>4</v>
      </c>
      <c r="E5" s="6">
        <v>1</v>
      </c>
      <c r="F5" s="5">
        <v>3</v>
      </c>
    </row>
    <row r="6" spans="1:6" ht="12">
      <c r="A6" s="5" t="s">
        <v>159</v>
      </c>
      <c r="B6" s="5" t="s">
        <v>69</v>
      </c>
      <c r="C6" s="5" t="s">
        <v>179</v>
      </c>
      <c r="D6" s="5">
        <v>4</v>
      </c>
      <c r="F6" s="5">
        <v>4</v>
      </c>
    </row>
    <row r="7" spans="1:6" ht="12">
      <c r="A7" s="5" t="s">
        <v>163</v>
      </c>
      <c r="B7" s="5" t="s">
        <v>73</v>
      </c>
      <c r="C7" s="5" t="s">
        <v>181</v>
      </c>
      <c r="D7" s="5">
        <v>2</v>
      </c>
      <c r="E7" s="5"/>
      <c r="F7" s="6">
        <v>2</v>
      </c>
    </row>
    <row r="8" spans="1:6" ht="12">
      <c r="A8" s="5" t="s">
        <v>115</v>
      </c>
      <c r="B8" s="5" t="s">
        <v>35</v>
      </c>
      <c r="C8" s="5" t="s">
        <v>184</v>
      </c>
      <c r="D8" s="5">
        <v>1</v>
      </c>
      <c r="F8" s="5">
        <v>1</v>
      </c>
    </row>
    <row r="9" spans="1:6" ht="12">
      <c r="A9" s="5" t="s">
        <v>150</v>
      </c>
      <c r="B9" s="5" t="s">
        <v>64</v>
      </c>
      <c r="C9" s="5" t="s">
        <v>177</v>
      </c>
      <c r="D9" s="5">
        <v>1</v>
      </c>
      <c r="F9" s="5">
        <v>1</v>
      </c>
    </row>
    <row r="10" spans="1:6" ht="12">
      <c r="A10" s="5" t="s">
        <v>94</v>
      </c>
      <c r="B10" s="5" t="s">
        <v>18</v>
      </c>
      <c r="C10" s="5" t="s">
        <v>176</v>
      </c>
      <c r="D10" s="5">
        <v>1</v>
      </c>
      <c r="F10" s="5">
        <v>1</v>
      </c>
    </row>
    <row r="11" spans="1:6" ht="12">
      <c r="A11" s="5" t="s">
        <v>119</v>
      </c>
      <c r="B11" s="5" t="s">
        <v>39</v>
      </c>
      <c r="C11" s="5" t="s">
        <v>184</v>
      </c>
      <c r="D11" s="5">
        <v>1</v>
      </c>
      <c r="F11" s="5">
        <v>1</v>
      </c>
    </row>
    <row r="12" spans="1:6" ht="12">
      <c r="A12" s="5" t="s">
        <v>126</v>
      </c>
      <c r="B12" s="5" t="s">
        <v>44</v>
      </c>
      <c r="C12" s="5" t="s">
        <v>185</v>
      </c>
      <c r="D12" s="5">
        <v>1</v>
      </c>
      <c r="F12" s="5">
        <v>1</v>
      </c>
    </row>
    <row r="13" spans="1:6" ht="12">
      <c r="A13" s="5" t="s">
        <v>129</v>
      </c>
      <c r="B13" s="5" t="s">
        <v>47</v>
      </c>
      <c r="C13" s="5" t="s">
        <v>185</v>
      </c>
      <c r="D13" s="5">
        <v>1</v>
      </c>
      <c r="F13" s="5">
        <v>1</v>
      </c>
    </row>
    <row r="14" spans="1:6" ht="12">
      <c r="A14" s="5" t="s">
        <v>147</v>
      </c>
      <c r="B14" s="5" t="s">
        <v>61</v>
      </c>
      <c r="C14" s="5" t="s">
        <v>178</v>
      </c>
      <c r="D14" s="5">
        <v>1</v>
      </c>
      <c r="E14" s="6">
        <v>1</v>
      </c>
      <c r="F14" s="5"/>
    </row>
    <row r="15" spans="1:6" ht="12">
      <c r="A15" s="5" t="s">
        <v>154</v>
      </c>
      <c r="B15" s="5" t="s">
        <v>155</v>
      </c>
      <c r="C15" s="5" t="s">
        <v>177</v>
      </c>
      <c r="D15" s="5">
        <v>1</v>
      </c>
      <c r="E15" s="5"/>
      <c r="F15" s="6">
        <v>1</v>
      </c>
    </row>
    <row r="16" spans="1:6" ht="12">
      <c r="A16" s="5" t="s">
        <v>156</v>
      </c>
      <c r="B16" s="5" t="s">
        <v>66</v>
      </c>
      <c r="C16" s="5" t="s">
        <v>177</v>
      </c>
      <c r="D16" s="5">
        <v>2</v>
      </c>
      <c r="E16" s="6">
        <v>1</v>
      </c>
      <c r="F16" s="5">
        <v>1</v>
      </c>
    </row>
    <row r="17" spans="1:6" ht="12">
      <c r="A17" s="5" t="s">
        <v>164</v>
      </c>
      <c r="B17" s="5" t="s">
        <v>74</v>
      </c>
      <c r="C17" s="5" t="s">
        <v>181</v>
      </c>
      <c r="D17" s="5">
        <v>1</v>
      </c>
      <c r="E17" s="6">
        <v>1</v>
      </c>
      <c r="F17" s="5"/>
    </row>
    <row r="18" spans="1:6" ht="12">
      <c r="A18" s="5" t="s">
        <v>168</v>
      </c>
      <c r="B18" s="5" t="s">
        <v>76</v>
      </c>
      <c r="C18" s="5" t="s">
        <v>181</v>
      </c>
      <c r="D18" s="5">
        <v>1</v>
      </c>
      <c r="F18" s="5">
        <v>1</v>
      </c>
    </row>
    <row r="19" spans="1:6" ht="12">
      <c r="A19" s="5" t="s">
        <v>169</v>
      </c>
      <c r="B19" s="5" t="s">
        <v>77</v>
      </c>
      <c r="C19" s="5" t="s">
        <v>181</v>
      </c>
      <c r="D19" s="5">
        <v>1</v>
      </c>
      <c r="F19" s="5">
        <v>1</v>
      </c>
    </row>
    <row r="20" spans="1:6" ht="12">
      <c r="A20" s="5"/>
      <c r="B20" s="5"/>
      <c r="C20" s="5"/>
      <c r="D20" s="5"/>
      <c r="F20" s="5"/>
    </row>
    <row r="21" spans="1:6" ht="12">
      <c r="A21" s="5"/>
      <c r="B21" s="5"/>
      <c r="C21" s="5"/>
      <c r="D21" s="5"/>
      <c r="F21" s="5"/>
    </row>
    <row r="22" spans="1:6" ht="12">
      <c r="A22" s="5"/>
      <c r="B22" s="5"/>
      <c r="C22" s="5"/>
      <c r="D22" s="5"/>
      <c r="F22" s="5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17"/>
  <sheetViews>
    <sheetView workbookViewId="0" topLeftCell="A1">
      <selection activeCell="A1" sqref="A1"/>
    </sheetView>
  </sheetViews>
  <sheetFormatPr defaultColWidth="8.00390625" defaultRowHeight="13.5"/>
  <cols>
    <col min="1" max="16384" width="8.00390625" style="8" customWidth="1"/>
  </cols>
  <sheetData>
    <row r="1" spans="1:7" ht="12">
      <c r="A1" s="7" t="s">
        <v>170</v>
      </c>
      <c r="B1" s="7" t="s">
        <v>79</v>
      </c>
      <c r="C1" s="7" t="s">
        <v>171</v>
      </c>
      <c r="D1" s="7" t="s">
        <v>172</v>
      </c>
      <c r="E1" s="7" t="s">
        <v>173</v>
      </c>
      <c r="F1" s="7" t="s">
        <v>174</v>
      </c>
      <c r="G1" s="7" t="s">
        <v>186</v>
      </c>
    </row>
    <row r="2" spans="1:6" ht="12">
      <c r="A2" s="7" t="s">
        <v>82</v>
      </c>
      <c r="B2" s="7" t="s">
        <v>8</v>
      </c>
      <c r="C2" s="7" t="s">
        <v>175</v>
      </c>
      <c r="D2" s="7">
        <v>2</v>
      </c>
      <c r="E2" s="7"/>
      <c r="F2" s="7">
        <v>2</v>
      </c>
    </row>
    <row r="3" spans="1:6" ht="12">
      <c r="A3" s="7" t="s">
        <v>88</v>
      </c>
      <c r="B3" s="7" t="s">
        <v>14</v>
      </c>
      <c r="C3" s="7" t="s">
        <v>176</v>
      </c>
      <c r="D3" s="7">
        <v>6</v>
      </c>
      <c r="E3" s="8">
        <v>4</v>
      </c>
      <c r="F3" s="7">
        <v>2</v>
      </c>
    </row>
    <row r="4" spans="1:7" ht="12">
      <c r="A4" s="7" t="s">
        <v>141</v>
      </c>
      <c r="B4" s="7" t="s">
        <v>59</v>
      </c>
      <c r="C4" s="7" t="s">
        <v>178</v>
      </c>
      <c r="D4" s="7">
        <v>2</v>
      </c>
      <c r="E4" s="7"/>
      <c r="F4" s="8">
        <v>1</v>
      </c>
      <c r="G4" s="8">
        <v>1</v>
      </c>
    </row>
    <row r="5" spans="1:5" ht="12">
      <c r="A5" s="7" t="s">
        <v>159</v>
      </c>
      <c r="B5" s="7" t="s">
        <v>69</v>
      </c>
      <c r="C5" s="7" t="s">
        <v>179</v>
      </c>
      <c r="D5" s="7">
        <v>3</v>
      </c>
      <c r="E5" s="7">
        <v>3</v>
      </c>
    </row>
    <row r="6" spans="1:5" ht="12">
      <c r="A6" s="7" t="s">
        <v>131</v>
      </c>
      <c r="B6" s="7" t="s">
        <v>49</v>
      </c>
      <c r="C6" s="7" t="s">
        <v>180</v>
      </c>
      <c r="D6" s="7">
        <v>1</v>
      </c>
      <c r="E6" s="7">
        <v>1</v>
      </c>
    </row>
    <row r="7" spans="1:6" ht="12">
      <c r="A7" s="7" t="s">
        <v>97</v>
      </c>
      <c r="B7" s="7" t="s">
        <v>21</v>
      </c>
      <c r="C7" s="7" t="s">
        <v>182</v>
      </c>
      <c r="D7" s="7">
        <v>1</v>
      </c>
      <c r="E7" s="7"/>
      <c r="F7" s="8">
        <v>1</v>
      </c>
    </row>
    <row r="8" spans="1:6" ht="12">
      <c r="A8" s="7" t="s">
        <v>115</v>
      </c>
      <c r="B8" s="7" t="s">
        <v>35</v>
      </c>
      <c r="C8" s="7" t="s">
        <v>184</v>
      </c>
      <c r="D8" s="7">
        <v>1</v>
      </c>
      <c r="E8" s="7"/>
      <c r="F8" s="8">
        <v>1</v>
      </c>
    </row>
    <row r="9" spans="1:6" ht="12">
      <c r="A9" s="7" t="s">
        <v>99</v>
      </c>
      <c r="B9" s="7" t="s">
        <v>23</v>
      </c>
      <c r="C9" s="7" t="s">
        <v>182</v>
      </c>
      <c r="D9" s="7">
        <v>1</v>
      </c>
      <c r="E9" s="7"/>
      <c r="F9" s="8">
        <v>1</v>
      </c>
    </row>
    <row r="10" spans="1:6" ht="12">
      <c r="A10" s="7" t="s">
        <v>90</v>
      </c>
      <c r="B10" s="7" t="s">
        <v>16</v>
      </c>
      <c r="C10" s="7" t="s">
        <v>176</v>
      </c>
      <c r="D10" s="7">
        <v>1</v>
      </c>
      <c r="F10" s="7">
        <v>1</v>
      </c>
    </row>
    <row r="11" spans="1:6" ht="12">
      <c r="A11" s="7" t="s">
        <v>109</v>
      </c>
      <c r="B11" s="7" t="s">
        <v>31</v>
      </c>
      <c r="C11" s="7" t="s">
        <v>183</v>
      </c>
      <c r="D11" s="7">
        <v>1</v>
      </c>
      <c r="E11" s="8">
        <v>1</v>
      </c>
      <c r="F11" s="7"/>
    </row>
    <row r="12" spans="1:6" ht="12">
      <c r="A12" s="7" t="s">
        <v>110</v>
      </c>
      <c r="B12" s="7" t="s">
        <v>32</v>
      </c>
      <c r="C12" s="7" t="s">
        <v>183</v>
      </c>
      <c r="D12" s="7">
        <v>1</v>
      </c>
      <c r="F12" s="7">
        <v>1</v>
      </c>
    </row>
    <row r="13" spans="1:6" ht="12">
      <c r="A13" s="7" t="s">
        <v>111</v>
      </c>
      <c r="B13" s="7" t="s">
        <v>33</v>
      </c>
      <c r="C13" s="7" t="s">
        <v>183</v>
      </c>
      <c r="D13" s="7">
        <v>1</v>
      </c>
      <c r="E13" s="7"/>
      <c r="F13" s="8">
        <v>1</v>
      </c>
    </row>
    <row r="14" spans="1:6" ht="12">
      <c r="A14" s="7" t="s">
        <v>119</v>
      </c>
      <c r="B14" s="7" t="s">
        <v>39</v>
      </c>
      <c r="C14" s="7" t="s">
        <v>184</v>
      </c>
      <c r="D14" s="7">
        <v>2</v>
      </c>
      <c r="E14" s="7"/>
      <c r="F14" s="8">
        <v>2</v>
      </c>
    </row>
    <row r="15" spans="1:6" ht="12">
      <c r="A15" s="7" t="s">
        <v>95</v>
      </c>
      <c r="B15" s="7" t="s">
        <v>19</v>
      </c>
      <c r="C15" s="7" t="s">
        <v>176</v>
      </c>
      <c r="D15" s="7">
        <v>1</v>
      </c>
      <c r="E15" s="8">
        <v>1</v>
      </c>
      <c r="F15" s="7"/>
    </row>
    <row r="16" spans="1:7" ht="12">
      <c r="A16" s="7" t="s">
        <v>143</v>
      </c>
      <c r="B16" s="7" t="s">
        <v>144</v>
      </c>
      <c r="C16" s="7" t="s">
        <v>178</v>
      </c>
      <c r="D16" s="7">
        <v>1</v>
      </c>
      <c r="F16" s="8">
        <v>1</v>
      </c>
      <c r="G16" s="7"/>
    </row>
    <row r="17" spans="1:5" ht="12">
      <c r="A17" s="8" t="s">
        <v>164</v>
      </c>
      <c r="B17" s="8" t="s">
        <v>74</v>
      </c>
      <c r="C17" s="8" t="s">
        <v>181</v>
      </c>
      <c r="D17" s="8">
        <v>1</v>
      </c>
      <c r="E17" s="8">
        <v>1</v>
      </c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G3"/>
  <sheetViews>
    <sheetView workbookViewId="0" topLeftCell="A1">
      <selection activeCell="A1" sqref="A1"/>
    </sheetView>
  </sheetViews>
  <sheetFormatPr defaultColWidth="8.00390625" defaultRowHeight="13.5"/>
  <cols>
    <col min="1" max="16384" width="8.00390625" style="10" customWidth="1"/>
  </cols>
  <sheetData>
    <row r="1" spans="1:7" ht="12">
      <c r="A1" s="9" t="s">
        <v>170</v>
      </c>
      <c r="B1" s="9" t="s">
        <v>79</v>
      </c>
      <c r="C1" s="9" t="s">
        <v>171</v>
      </c>
      <c r="D1" s="9" t="s">
        <v>172</v>
      </c>
      <c r="E1" s="9" t="s">
        <v>173</v>
      </c>
      <c r="F1" s="9" t="s">
        <v>174</v>
      </c>
      <c r="G1" s="9"/>
    </row>
    <row r="2" spans="1:7" ht="12">
      <c r="A2" s="9" t="s">
        <v>88</v>
      </c>
      <c r="B2" s="9" t="s">
        <v>14</v>
      </c>
      <c r="C2" s="9" t="s">
        <v>176</v>
      </c>
      <c r="D2" s="9">
        <v>1</v>
      </c>
      <c r="E2" s="9">
        <v>1</v>
      </c>
      <c r="F2" s="9"/>
      <c r="G2" s="9"/>
    </row>
    <row r="3" spans="1:7" ht="12">
      <c r="A3" s="9" t="s">
        <v>85</v>
      </c>
      <c r="B3" s="9" t="s">
        <v>11</v>
      </c>
      <c r="C3" s="9" t="s">
        <v>175</v>
      </c>
      <c r="D3" s="9">
        <v>1</v>
      </c>
      <c r="E3" s="9"/>
      <c r="F3" s="9">
        <v>1</v>
      </c>
      <c r="G3" s="9"/>
    </row>
  </sheetData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厚生情報係</dc:creator>
  <cp:keywords/>
  <dc:description/>
  <cp:lastModifiedBy>群馬県庁</cp:lastModifiedBy>
  <cp:lastPrinted>2006-02-22T08:30:43Z</cp:lastPrinted>
  <dcterms:created xsi:type="dcterms:W3CDTF">2000-01-11T06:39:49Z</dcterms:created>
  <dcterms:modified xsi:type="dcterms:W3CDTF">2006-03-02T12:00:12Z</dcterms:modified>
  <cp:category/>
  <cp:version/>
  <cp:contentType/>
  <cp:contentStatus/>
</cp:coreProperties>
</file>